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ata\Dataku\ImageWeb\Stmik\2017-2018\"/>
    </mc:Choice>
  </mc:AlternateContent>
  <bookViews>
    <workbookView xWindow="0" yWindow="0" windowWidth="7470" windowHeight="2760"/>
  </bookViews>
  <sheets>
    <sheet name="SortedByClass_NIM" sheetId="1" r:id="rId1"/>
    <sheet name="SortedByNilaiAkhir" sheetId="4" r:id="rId2"/>
    <sheet name="sorted_delta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7" i="2" l="1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AG88" i="4"/>
  <c r="AA88" i="4"/>
  <c r="W88" i="4"/>
  <c r="S88" i="4"/>
  <c r="K88" i="4"/>
  <c r="AG78" i="4"/>
  <c r="AA78" i="4"/>
  <c r="W78" i="4"/>
  <c r="S78" i="4"/>
  <c r="K78" i="4"/>
  <c r="AG72" i="4"/>
  <c r="AA72" i="4"/>
  <c r="W72" i="4"/>
  <c r="S72" i="4"/>
  <c r="K72" i="4"/>
  <c r="AG147" i="4"/>
  <c r="AA147" i="4"/>
  <c r="W147" i="4"/>
  <c r="S147" i="4"/>
  <c r="K147" i="4"/>
  <c r="AG173" i="4"/>
  <c r="AA173" i="4"/>
  <c r="W173" i="4"/>
  <c r="S173" i="4"/>
  <c r="K173" i="4"/>
  <c r="AG178" i="4"/>
  <c r="AA178" i="4"/>
  <c r="W178" i="4"/>
  <c r="S178" i="4"/>
  <c r="K178" i="4"/>
  <c r="AG182" i="4"/>
  <c r="AA182" i="4"/>
  <c r="W182" i="4"/>
  <c r="S182" i="4"/>
  <c r="K182" i="4"/>
  <c r="AG164" i="4"/>
  <c r="AA164" i="4"/>
  <c r="W164" i="4"/>
  <c r="S164" i="4"/>
  <c r="K164" i="4"/>
  <c r="AG145" i="4"/>
  <c r="AA145" i="4"/>
  <c r="W145" i="4"/>
  <c r="S145" i="4"/>
  <c r="K145" i="4"/>
  <c r="AG116" i="4"/>
  <c r="AA116" i="4"/>
  <c r="W116" i="4"/>
  <c r="S116" i="4"/>
  <c r="K116" i="4"/>
  <c r="AG167" i="4"/>
  <c r="AA167" i="4"/>
  <c r="W167" i="4"/>
  <c r="S167" i="4"/>
  <c r="K167" i="4"/>
  <c r="AG163" i="4"/>
  <c r="AA163" i="4"/>
  <c r="W163" i="4"/>
  <c r="S163" i="4"/>
  <c r="K163" i="4"/>
  <c r="AG175" i="4"/>
  <c r="AA175" i="4"/>
  <c r="W175" i="4"/>
  <c r="S175" i="4"/>
  <c r="K175" i="4"/>
  <c r="AG21" i="4"/>
  <c r="AA21" i="4"/>
  <c r="W21" i="4"/>
  <c r="S21" i="4"/>
  <c r="K21" i="4"/>
  <c r="AG171" i="4"/>
  <c r="AA171" i="4"/>
  <c r="W171" i="4"/>
  <c r="S171" i="4"/>
  <c r="K171" i="4"/>
  <c r="AG140" i="4"/>
  <c r="AA140" i="4"/>
  <c r="W140" i="4"/>
  <c r="S140" i="4"/>
  <c r="K140" i="4"/>
  <c r="AG67" i="4"/>
  <c r="AA67" i="4"/>
  <c r="W67" i="4"/>
  <c r="S67" i="4"/>
  <c r="K67" i="4"/>
  <c r="AG34" i="4"/>
  <c r="AA34" i="4"/>
  <c r="W34" i="4"/>
  <c r="S34" i="4"/>
  <c r="K34" i="4"/>
  <c r="AG91" i="4"/>
  <c r="AA91" i="4"/>
  <c r="W91" i="4"/>
  <c r="S91" i="4"/>
  <c r="K91" i="4"/>
  <c r="AG111" i="4"/>
  <c r="AA111" i="4"/>
  <c r="W111" i="4"/>
  <c r="S111" i="4"/>
  <c r="K111" i="4"/>
  <c r="AI111" i="4"/>
  <c r="AG122" i="4"/>
  <c r="AA122" i="4"/>
  <c r="W122" i="4"/>
  <c r="S122" i="4"/>
  <c r="K122" i="4"/>
  <c r="AG100" i="4"/>
  <c r="AA100" i="4"/>
  <c r="W100" i="4"/>
  <c r="S100" i="4"/>
  <c r="K100" i="4"/>
  <c r="AG152" i="4"/>
  <c r="AA152" i="4"/>
  <c r="W152" i="4"/>
  <c r="S152" i="4"/>
  <c r="K152" i="4"/>
  <c r="AG104" i="4"/>
  <c r="AA104" i="4"/>
  <c r="W104" i="4"/>
  <c r="S104" i="4"/>
  <c r="K104" i="4"/>
  <c r="AG149" i="4"/>
  <c r="AA149" i="4"/>
  <c r="W149" i="4"/>
  <c r="S149" i="4"/>
  <c r="K149" i="4"/>
  <c r="AG124" i="4"/>
  <c r="AA124" i="4"/>
  <c r="W124" i="4"/>
  <c r="S124" i="4"/>
  <c r="K124" i="4"/>
  <c r="AG31" i="4"/>
  <c r="AA31" i="4"/>
  <c r="W31" i="4"/>
  <c r="S31" i="4"/>
  <c r="K31" i="4"/>
  <c r="AG48" i="4"/>
  <c r="AA48" i="4"/>
  <c r="W48" i="4"/>
  <c r="S48" i="4"/>
  <c r="K48" i="4"/>
  <c r="AG65" i="4"/>
  <c r="AA65" i="4"/>
  <c r="W65" i="4"/>
  <c r="S65" i="4"/>
  <c r="K65" i="4"/>
  <c r="AG150" i="4"/>
  <c r="AA150" i="4"/>
  <c r="W150" i="4"/>
  <c r="S150" i="4"/>
  <c r="K150" i="4"/>
  <c r="AG161" i="4"/>
  <c r="AA161" i="4"/>
  <c r="W161" i="4"/>
  <c r="S161" i="4"/>
  <c r="K161" i="4"/>
  <c r="AG62" i="4"/>
  <c r="AA62" i="4"/>
  <c r="W62" i="4"/>
  <c r="S62" i="4"/>
  <c r="K62" i="4"/>
  <c r="AG138" i="4"/>
  <c r="AA138" i="4"/>
  <c r="W138" i="4"/>
  <c r="S138" i="4"/>
  <c r="K138" i="4"/>
  <c r="AG179" i="4"/>
  <c r="AA179" i="4"/>
  <c r="W179" i="4"/>
  <c r="S179" i="4"/>
  <c r="K179" i="4"/>
  <c r="AG115" i="4"/>
  <c r="AA115" i="4"/>
  <c r="W115" i="4"/>
  <c r="S115" i="4"/>
  <c r="K115" i="4"/>
  <c r="AG154" i="4"/>
  <c r="AA154" i="4"/>
  <c r="W154" i="4"/>
  <c r="S154" i="4"/>
  <c r="K154" i="4"/>
  <c r="AG55" i="4"/>
  <c r="AA55" i="4"/>
  <c r="W55" i="4"/>
  <c r="S55" i="4"/>
  <c r="K55" i="4"/>
  <c r="AG36" i="4"/>
  <c r="AA36" i="4"/>
  <c r="W36" i="4"/>
  <c r="S36" i="4"/>
  <c r="K36" i="4"/>
  <c r="AG127" i="4"/>
  <c r="AA127" i="4"/>
  <c r="W127" i="4"/>
  <c r="S127" i="4"/>
  <c r="K127" i="4"/>
  <c r="AG26" i="4"/>
  <c r="AA26" i="4"/>
  <c r="W26" i="4"/>
  <c r="S26" i="4"/>
  <c r="K26" i="4"/>
  <c r="AG85" i="4"/>
  <c r="AA85" i="4"/>
  <c r="W85" i="4"/>
  <c r="S85" i="4"/>
  <c r="K85" i="4"/>
  <c r="AG33" i="4"/>
  <c r="AA33" i="4"/>
  <c r="W33" i="4"/>
  <c r="S33" i="4"/>
  <c r="K33" i="4"/>
  <c r="AG69" i="4"/>
  <c r="AA69" i="4"/>
  <c r="W69" i="4"/>
  <c r="S69" i="4"/>
  <c r="K69" i="4"/>
  <c r="AG56" i="4"/>
  <c r="AA56" i="4"/>
  <c r="W56" i="4"/>
  <c r="S56" i="4"/>
  <c r="K56" i="4"/>
  <c r="AG160" i="4"/>
  <c r="AA160" i="4"/>
  <c r="W160" i="4"/>
  <c r="S160" i="4"/>
  <c r="K160" i="4"/>
  <c r="AG53" i="4"/>
  <c r="AA53" i="4"/>
  <c r="W53" i="4"/>
  <c r="S53" i="4"/>
  <c r="K53" i="4"/>
  <c r="AG139" i="4"/>
  <c r="AA139" i="4"/>
  <c r="W139" i="4"/>
  <c r="S139" i="4"/>
  <c r="K139" i="4"/>
  <c r="AG44" i="4"/>
  <c r="AA44" i="4"/>
  <c r="W44" i="4"/>
  <c r="S44" i="4"/>
  <c r="K44" i="4"/>
  <c r="AG51" i="4"/>
  <c r="AA51" i="4"/>
  <c r="W51" i="4"/>
  <c r="S51" i="4"/>
  <c r="K51" i="4"/>
  <c r="AG70" i="4"/>
  <c r="AA70" i="4"/>
  <c r="W70" i="4"/>
  <c r="S70" i="4"/>
  <c r="K70" i="4"/>
  <c r="AG83" i="4"/>
  <c r="AA83" i="4"/>
  <c r="W83" i="4"/>
  <c r="S83" i="4"/>
  <c r="K83" i="4"/>
  <c r="AG174" i="4"/>
  <c r="AA174" i="4"/>
  <c r="W174" i="4"/>
  <c r="S174" i="4"/>
  <c r="K174" i="4"/>
  <c r="AG186" i="4"/>
  <c r="AA186" i="4"/>
  <c r="W186" i="4"/>
  <c r="S186" i="4"/>
  <c r="K186" i="4"/>
  <c r="AA123" i="4"/>
  <c r="W123" i="4"/>
  <c r="S123" i="4"/>
  <c r="K123" i="4"/>
  <c r="AA99" i="4"/>
  <c r="W99" i="4"/>
  <c r="S99" i="4"/>
  <c r="K99" i="4"/>
  <c r="AA79" i="4"/>
  <c r="W79" i="4"/>
  <c r="S79" i="4"/>
  <c r="K79" i="4"/>
  <c r="AA170" i="4"/>
  <c r="W170" i="4"/>
  <c r="S170" i="4"/>
  <c r="K170" i="4"/>
  <c r="AA90" i="4"/>
  <c r="W90" i="4"/>
  <c r="S90" i="4"/>
  <c r="K90" i="4"/>
  <c r="AA129" i="4"/>
  <c r="W129" i="4"/>
  <c r="S129" i="4"/>
  <c r="K129" i="4"/>
  <c r="AA43" i="4"/>
  <c r="W43" i="4"/>
  <c r="S43" i="4"/>
  <c r="K43" i="4"/>
  <c r="AA110" i="4"/>
  <c r="W110" i="4"/>
  <c r="S110" i="4"/>
  <c r="K110" i="4"/>
  <c r="AA93" i="4"/>
  <c r="W93" i="4"/>
  <c r="S93" i="4"/>
  <c r="K93" i="4"/>
  <c r="AA131" i="4"/>
  <c r="W131" i="4"/>
  <c r="S131" i="4"/>
  <c r="K131" i="4"/>
  <c r="AA108" i="4"/>
  <c r="W108" i="4"/>
  <c r="S108" i="4"/>
  <c r="K108" i="4"/>
  <c r="AA176" i="4"/>
  <c r="W176" i="4"/>
  <c r="S176" i="4"/>
  <c r="K176" i="4"/>
  <c r="AA25" i="4"/>
  <c r="W25" i="4"/>
  <c r="S25" i="4"/>
  <c r="K25" i="4"/>
  <c r="AA60" i="4"/>
  <c r="W60" i="4"/>
  <c r="S60" i="4"/>
  <c r="K60" i="4"/>
  <c r="AA107" i="4"/>
  <c r="W107" i="4"/>
  <c r="S107" i="4"/>
  <c r="K107" i="4"/>
  <c r="AA27" i="4"/>
  <c r="W27" i="4"/>
  <c r="S27" i="4"/>
  <c r="K27" i="4"/>
  <c r="AA81" i="4"/>
  <c r="W81" i="4"/>
  <c r="S81" i="4"/>
  <c r="K81" i="4"/>
  <c r="AA94" i="4"/>
  <c r="W94" i="4"/>
  <c r="S94" i="4"/>
  <c r="K94" i="4"/>
  <c r="AA125" i="4"/>
  <c r="W125" i="4"/>
  <c r="S125" i="4"/>
  <c r="K125" i="4"/>
  <c r="AA148" i="4"/>
  <c r="W148" i="4"/>
  <c r="S148" i="4"/>
  <c r="K148" i="4"/>
  <c r="AA50" i="4"/>
  <c r="W50" i="4"/>
  <c r="S50" i="4"/>
  <c r="K50" i="4"/>
  <c r="AA84" i="4"/>
  <c r="W84" i="4"/>
  <c r="S84" i="4"/>
  <c r="K84" i="4"/>
  <c r="AA77" i="4"/>
  <c r="W77" i="4"/>
  <c r="S77" i="4"/>
  <c r="K77" i="4"/>
  <c r="AA66" i="4"/>
  <c r="W66" i="4"/>
  <c r="S66" i="4"/>
  <c r="K66" i="4"/>
  <c r="AA105" i="4"/>
  <c r="W105" i="4"/>
  <c r="S105" i="4"/>
  <c r="K105" i="4"/>
  <c r="AA20" i="4"/>
  <c r="W20" i="4"/>
  <c r="S20" i="4"/>
  <c r="K20" i="4"/>
  <c r="AA169" i="4"/>
  <c r="W169" i="4"/>
  <c r="S169" i="4"/>
  <c r="K169" i="4"/>
  <c r="AA126" i="4"/>
  <c r="W126" i="4"/>
  <c r="S126" i="4"/>
  <c r="K126" i="4"/>
  <c r="AA42" i="4"/>
  <c r="W42" i="4"/>
  <c r="S42" i="4"/>
  <c r="K42" i="4"/>
  <c r="AA80" i="4"/>
  <c r="W80" i="4"/>
  <c r="S80" i="4"/>
  <c r="K80" i="4"/>
  <c r="AA134" i="4"/>
  <c r="W134" i="4"/>
  <c r="S134" i="4"/>
  <c r="K134" i="4"/>
  <c r="AA135" i="4"/>
  <c r="W135" i="4"/>
  <c r="S135" i="4"/>
  <c r="K135" i="4"/>
  <c r="AA19" i="4"/>
  <c r="W19" i="4"/>
  <c r="S19" i="4"/>
  <c r="K19" i="4"/>
  <c r="AA92" i="4"/>
  <c r="W92" i="4"/>
  <c r="S92" i="4"/>
  <c r="K92" i="4"/>
  <c r="AA102" i="4"/>
  <c r="W102" i="4"/>
  <c r="S102" i="4"/>
  <c r="K102" i="4"/>
  <c r="AA109" i="4"/>
  <c r="W109" i="4"/>
  <c r="S109" i="4"/>
  <c r="K109" i="4"/>
  <c r="AA24" i="4"/>
  <c r="W24" i="4"/>
  <c r="S24" i="4"/>
  <c r="K24" i="4"/>
  <c r="AA40" i="4"/>
  <c r="W40" i="4"/>
  <c r="S40" i="4"/>
  <c r="K40" i="4"/>
  <c r="AA166" i="4"/>
  <c r="W166" i="4"/>
  <c r="S166" i="4"/>
  <c r="K166" i="4"/>
  <c r="AA106" i="4"/>
  <c r="W106" i="4"/>
  <c r="S106" i="4"/>
  <c r="K106" i="4"/>
  <c r="AA137" i="4"/>
  <c r="W137" i="4"/>
  <c r="S137" i="4"/>
  <c r="K137" i="4"/>
  <c r="AA32" i="4"/>
  <c r="W32" i="4"/>
  <c r="S32" i="4"/>
  <c r="K32" i="4"/>
  <c r="AA119" i="4"/>
  <c r="W119" i="4"/>
  <c r="S119" i="4"/>
  <c r="K119" i="4"/>
  <c r="AA59" i="4"/>
  <c r="W59" i="4"/>
  <c r="S59" i="4"/>
  <c r="K59" i="4"/>
  <c r="AA162" i="4"/>
  <c r="W162" i="4"/>
  <c r="S162" i="4"/>
  <c r="K162" i="4"/>
  <c r="AA29" i="4"/>
  <c r="W29" i="4"/>
  <c r="S29" i="4"/>
  <c r="K29" i="4"/>
  <c r="AA49" i="4"/>
  <c r="W49" i="4"/>
  <c r="S49" i="4"/>
  <c r="K49" i="4"/>
  <c r="AA28" i="4"/>
  <c r="W28" i="4"/>
  <c r="S28" i="4"/>
  <c r="K28" i="4"/>
  <c r="AA144" i="4"/>
  <c r="W144" i="4"/>
  <c r="S144" i="4"/>
  <c r="K144" i="4"/>
  <c r="AA57" i="4"/>
  <c r="W57" i="4"/>
  <c r="S57" i="4"/>
  <c r="K57" i="4"/>
  <c r="AA114" i="4"/>
  <c r="W114" i="4"/>
  <c r="S114" i="4"/>
  <c r="K114" i="4"/>
  <c r="AA73" i="4"/>
  <c r="W73" i="4"/>
  <c r="S73" i="4"/>
  <c r="K73" i="4"/>
  <c r="AA41" i="4"/>
  <c r="W41" i="4"/>
  <c r="S41" i="4"/>
  <c r="K41" i="4"/>
  <c r="AA181" i="4"/>
  <c r="W181" i="4"/>
  <c r="S181" i="4"/>
  <c r="K181" i="4"/>
  <c r="AA177" i="4"/>
  <c r="W177" i="4"/>
  <c r="S177" i="4"/>
  <c r="K177" i="4"/>
  <c r="AA183" i="4"/>
  <c r="W183" i="4"/>
  <c r="S183" i="4"/>
  <c r="K183" i="4"/>
  <c r="AA185" i="4"/>
  <c r="W185" i="4"/>
  <c r="S185" i="4"/>
  <c r="K185" i="4"/>
  <c r="AA120" i="4"/>
  <c r="W120" i="4"/>
  <c r="S120" i="4"/>
  <c r="K120" i="4"/>
  <c r="AA133" i="4"/>
  <c r="W133" i="4"/>
  <c r="S133" i="4"/>
  <c r="K133" i="4"/>
  <c r="AA158" i="4"/>
  <c r="W158" i="4"/>
  <c r="S158" i="4"/>
  <c r="K158" i="4"/>
  <c r="AG61" i="4"/>
  <c r="AA61" i="4"/>
  <c r="W61" i="4"/>
  <c r="S61" i="4"/>
  <c r="K61" i="4"/>
  <c r="AG156" i="4"/>
  <c r="AA156" i="4"/>
  <c r="W156" i="4"/>
  <c r="S156" i="4"/>
  <c r="K156" i="4"/>
  <c r="AG168" i="4"/>
  <c r="AA168" i="4"/>
  <c r="W168" i="4"/>
  <c r="S168" i="4"/>
  <c r="K168" i="4"/>
  <c r="AG103" i="4"/>
  <c r="AA103" i="4"/>
  <c r="W103" i="4"/>
  <c r="S103" i="4"/>
  <c r="K103" i="4"/>
  <c r="AG155" i="4"/>
  <c r="AA155" i="4"/>
  <c r="W155" i="4"/>
  <c r="S155" i="4"/>
  <c r="K155" i="4"/>
  <c r="AG87" i="4"/>
  <c r="AA87" i="4"/>
  <c r="W87" i="4"/>
  <c r="S87" i="4"/>
  <c r="K87" i="4"/>
  <c r="AG35" i="4"/>
  <c r="AA35" i="4"/>
  <c r="W35" i="4"/>
  <c r="S35" i="4"/>
  <c r="K35" i="4"/>
  <c r="AI35" i="4"/>
  <c r="AG52" i="4"/>
  <c r="AA52" i="4"/>
  <c r="W52" i="4"/>
  <c r="S52" i="4"/>
  <c r="K52" i="4"/>
  <c r="AG47" i="4"/>
  <c r="AA47" i="4"/>
  <c r="W47" i="4"/>
  <c r="S47" i="4"/>
  <c r="K47" i="4"/>
  <c r="AG172" i="4"/>
  <c r="AA172" i="4"/>
  <c r="W172" i="4"/>
  <c r="S172" i="4"/>
  <c r="K172" i="4"/>
  <c r="AG101" i="4"/>
  <c r="AA101" i="4"/>
  <c r="W101" i="4"/>
  <c r="S101" i="4"/>
  <c r="K101" i="4"/>
  <c r="AG22" i="4"/>
  <c r="AA22" i="4"/>
  <c r="W22" i="4"/>
  <c r="S22" i="4"/>
  <c r="K22" i="4"/>
  <c r="AG39" i="4"/>
  <c r="AA39" i="4"/>
  <c r="W39" i="4"/>
  <c r="S39" i="4"/>
  <c r="K39" i="4"/>
  <c r="AG45" i="4"/>
  <c r="AA45" i="4"/>
  <c r="W45" i="4"/>
  <c r="S45" i="4"/>
  <c r="K45" i="4"/>
  <c r="AG54" i="4"/>
  <c r="AA54" i="4"/>
  <c r="W54" i="4"/>
  <c r="S54" i="4"/>
  <c r="K54" i="4"/>
  <c r="AI54" i="4"/>
  <c r="AG151" i="4"/>
  <c r="AA151" i="4"/>
  <c r="W151" i="4"/>
  <c r="S151" i="4"/>
  <c r="K151" i="4"/>
  <c r="AG89" i="4"/>
  <c r="AA89" i="4"/>
  <c r="W89" i="4"/>
  <c r="S89" i="4"/>
  <c r="K89" i="4"/>
  <c r="AG132" i="4"/>
  <c r="AA132" i="4"/>
  <c r="W132" i="4"/>
  <c r="S132" i="4"/>
  <c r="K132" i="4"/>
  <c r="AG117" i="4"/>
  <c r="AA117" i="4"/>
  <c r="W117" i="4"/>
  <c r="S117" i="4"/>
  <c r="K117" i="4"/>
  <c r="AG142" i="4"/>
  <c r="AA142" i="4"/>
  <c r="W142" i="4"/>
  <c r="S142" i="4"/>
  <c r="K142" i="4"/>
  <c r="AG76" i="4"/>
  <c r="AA76" i="4"/>
  <c r="W76" i="4"/>
  <c r="S76" i="4"/>
  <c r="K76" i="4"/>
  <c r="AG96" i="4"/>
  <c r="AA96" i="4"/>
  <c r="W96" i="4"/>
  <c r="S96" i="4"/>
  <c r="K96" i="4"/>
  <c r="AG153" i="4"/>
  <c r="AA153" i="4"/>
  <c r="W153" i="4"/>
  <c r="S153" i="4"/>
  <c r="K153" i="4"/>
  <c r="AI153" i="4"/>
  <c r="AG74" i="4"/>
  <c r="AA74" i="4"/>
  <c r="W74" i="4"/>
  <c r="S74" i="4"/>
  <c r="K74" i="4"/>
  <c r="AG68" i="4"/>
  <c r="AA68" i="4"/>
  <c r="W68" i="4"/>
  <c r="S68" i="4"/>
  <c r="K68" i="4"/>
  <c r="AG75" i="4"/>
  <c r="AA75" i="4"/>
  <c r="W75" i="4"/>
  <c r="S75" i="4"/>
  <c r="K75" i="4"/>
  <c r="AG64" i="4"/>
  <c r="AA64" i="4"/>
  <c r="W64" i="4"/>
  <c r="S64" i="4"/>
  <c r="K64" i="4"/>
  <c r="AG38" i="4"/>
  <c r="AA38" i="4"/>
  <c r="W38" i="4"/>
  <c r="S38" i="4"/>
  <c r="K38" i="4"/>
  <c r="AG97" i="4"/>
  <c r="AA97" i="4"/>
  <c r="W97" i="4"/>
  <c r="S97" i="4"/>
  <c r="K97" i="4"/>
  <c r="AG113" i="4"/>
  <c r="AA113" i="4"/>
  <c r="W113" i="4"/>
  <c r="S113" i="4"/>
  <c r="K113" i="4"/>
  <c r="AG71" i="4"/>
  <c r="AA71" i="4"/>
  <c r="W71" i="4"/>
  <c r="S71" i="4"/>
  <c r="K71" i="4"/>
  <c r="AI71" i="4"/>
  <c r="AG98" i="4"/>
  <c r="AA98" i="4"/>
  <c r="W98" i="4"/>
  <c r="S98" i="4"/>
  <c r="K98" i="4"/>
  <c r="AG118" i="4"/>
  <c r="AA118" i="4"/>
  <c r="W118" i="4"/>
  <c r="S118" i="4"/>
  <c r="K118" i="4"/>
  <c r="AG23" i="4"/>
  <c r="AA23" i="4"/>
  <c r="W23" i="4"/>
  <c r="S23" i="4"/>
  <c r="K23" i="4"/>
  <c r="AG121" i="4"/>
  <c r="AA121" i="4"/>
  <c r="W121" i="4"/>
  <c r="S121" i="4"/>
  <c r="K121" i="4"/>
  <c r="AG130" i="4"/>
  <c r="AA130" i="4"/>
  <c r="W130" i="4"/>
  <c r="S130" i="4"/>
  <c r="K130" i="4"/>
  <c r="AG165" i="4"/>
  <c r="AA165" i="4"/>
  <c r="W165" i="4"/>
  <c r="S165" i="4"/>
  <c r="K165" i="4"/>
  <c r="AG159" i="4"/>
  <c r="AA159" i="4"/>
  <c r="W159" i="4"/>
  <c r="S159" i="4"/>
  <c r="K159" i="4"/>
  <c r="AG30" i="4"/>
  <c r="AA30" i="4"/>
  <c r="W30" i="4"/>
  <c r="S30" i="4"/>
  <c r="K30" i="4"/>
  <c r="AI30" i="4"/>
  <c r="AG112" i="4"/>
  <c r="AA112" i="4"/>
  <c r="W112" i="4"/>
  <c r="S112" i="4"/>
  <c r="K112" i="4"/>
  <c r="AG141" i="4"/>
  <c r="AA141" i="4"/>
  <c r="W141" i="4"/>
  <c r="S141" i="4"/>
  <c r="K141" i="4"/>
  <c r="AG86" i="4"/>
  <c r="AA86" i="4"/>
  <c r="W86" i="4"/>
  <c r="S86" i="4"/>
  <c r="K86" i="4"/>
  <c r="AG95" i="4"/>
  <c r="AA95" i="4"/>
  <c r="W95" i="4"/>
  <c r="S95" i="4"/>
  <c r="K95" i="4"/>
  <c r="AG143" i="4"/>
  <c r="AA143" i="4"/>
  <c r="W143" i="4"/>
  <c r="S143" i="4"/>
  <c r="K143" i="4"/>
  <c r="AG63" i="4"/>
  <c r="AA63" i="4"/>
  <c r="W63" i="4"/>
  <c r="S63" i="4"/>
  <c r="K63" i="4"/>
  <c r="AG37" i="4"/>
  <c r="AA37" i="4"/>
  <c r="W37" i="4"/>
  <c r="S37" i="4"/>
  <c r="K37" i="4"/>
  <c r="AG128" i="4"/>
  <c r="AA128" i="4"/>
  <c r="W128" i="4"/>
  <c r="S128" i="4"/>
  <c r="K128" i="4"/>
  <c r="AI128" i="4"/>
  <c r="AG82" i="4"/>
  <c r="AA82" i="4"/>
  <c r="W82" i="4"/>
  <c r="S82" i="4"/>
  <c r="K82" i="4"/>
  <c r="AG46" i="4"/>
  <c r="AA46" i="4"/>
  <c r="W46" i="4"/>
  <c r="S46" i="4"/>
  <c r="K46" i="4"/>
  <c r="AG146" i="4"/>
  <c r="AA146" i="4"/>
  <c r="W146" i="4"/>
  <c r="S146" i="4"/>
  <c r="K146" i="4"/>
  <c r="AG157" i="4"/>
  <c r="AA157" i="4"/>
  <c r="W157" i="4"/>
  <c r="S157" i="4"/>
  <c r="K157" i="4"/>
  <c r="AG136" i="4"/>
  <c r="AA136" i="4"/>
  <c r="W136" i="4"/>
  <c r="S136" i="4"/>
  <c r="K136" i="4"/>
  <c r="AG184" i="4"/>
  <c r="AA184" i="4"/>
  <c r="W184" i="4"/>
  <c r="S184" i="4"/>
  <c r="K184" i="4"/>
  <c r="AG58" i="4"/>
  <c r="AA58" i="4"/>
  <c r="W58" i="4"/>
  <c r="S58" i="4"/>
  <c r="K58" i="4"/>
  <c r="AG180" i="4"/>
  <c r="AA180" i="4"/>
  <c r="W180" i="4"/>
  <c r="S180" i="4"/>
  <c r="K180" i="4"/>
  <c r="AI180" i="4"/>
  <c r="AH11" i="4"/>
  <c r="AE11" i="4"/>
  <c r="AD11" i="4"/>
  <c r="AC11" i="4"/>
  <c r="Z11" i="4"/>
  <c r="Y11" i="4"/>
  <c r="X11" i="4"/>
  <c r="V11" i="4"/>
  <c r="U11" i="4"/>
  <c r="T11" i="4"/>
  <c r="AI10" i="4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AI181" i="4"/>
  <c r="AI29" i="4"/>
  <c r="AI174" i="4"/>
  <c r="AI80" i="4"/>
  <c r="AI140" i="4"/>
  <c r="AI164" i="4"/>
  <c r="AI53" i="4"/>
  <c r="AI100" i="4"/>
  <c r="AI177" i="4"/>
  <c r="AI41" i="4"/>
  <c r="AI162" i="4"/>
  <c r="AI119" i="4"/>
  <c r="AI137" i="4"/>
  <c r="AI166" i="4"/>
  <c r="AI24" i="4"/>
  <c r="AI134" i="4"/>
  <c r="AI42" i="4"/>
  <c r="AI169" i="4"/>
  <c r="AI105" i="4"/>
  <c r="AI77" i="4"/>
  <c r="AI107" i="4"/>
  <c r="AI108" i="4"/>
  <c r="AI93" i="4"/>
  <c r="AI43" i="4"/>
  <c r="AI90" i="4"/>
  <c r="AI82" i="4"/>
  <c r="AI112" i="4"/>
  <c r="AI158" i="4"/>
  <c r="AI120" i="4"/>
  <c r="AI56" i="4"/>
  <c r="AI48" i="4"/>
  <c r="AI59" i="4"/>
  <c r="AI32" i="4"/>
  <c r="AI126" i="4"/>
  <c r="AI20" i="4"/>
  <c r="AI127" i="4"/>
  <c r="AI154" i="4"/>
  <c r="AI163" i="4"/>
  <c r="AI147" i="4"/>
  <c r="AI75" i="4"/>
  <c r="AI176" i="4"/>
  <c r="AI33" i="4"/>
  <c r="AI182" i="4"/>
  <c r="AI60" i="4"/>
  <c r="AI160" i="4"/>
  <c r="AI116" i="4"/>
  <c r="AI133" i="4"/>
  <c r="AI185" i="4"/>
  <c r="AI44" i="4"/>
  <c r="AI26" i="4"/>
  <c r="AI62" i="4"/>
  <c r="AI104" i="4"/>
  <c r="AI175" i="4"/>
  <c r="AI97" i="4"/>
  <c r="AI49" i="4"/>
  <c r="AI50" i="4"/>
  <c r="AI25" i="4"/>
  <c r="AI51" i="4"/>
  <c r="K11" i="4"/>
  <c r="AI143" i="4"/>
  <c r="AI130" i="4"/>
  <c r="AI38" i="4"/>
  <c r="AI142" i="4"/>
  <c r="AI22" i="4"/>
  <c r="AI47" i="4"/>
  <c r="AI103" i="4"/>
  <c r="AI61" i="4"/>
  <c r="AI106" i="4"/>
  <c r="AI110" i="4"/>
  <c r="AI138" i="4"/>
  <c r="AI150" i="4"/>
  <c r="AI31" i="4"/>
  <c r="AI88" i="4"/>
  <c r="AI37" i="4"/>
  <c r="AI159" i="4"/>
  <c r="AI113" i="4"/>
  <c r="AI96" i="4"/>
  <c r="AI45" i="4"/>
  <c r="AI87" i="4"/>
  <c r="AI135" i="4"/>
  <c r="AI83" i="4"/>
  <c r="AI149" i="4"/>
  <c r="AI91" i="4"/>
  <c r="W11" i="4"/>
  <c r="AI184" i="4"/>
  <c r="AI63" i="4"/>
  <c r="AI165" i="4"/>
  <c r="AI76" i="4"/>
  <c r="AI73" i="4"/>
  <c r="AI57" i="4"/>
  <c r="AI102" i="4"/>
  <c r="AI19" i="4"/>
  <c r="AI84" i="4"/>
  <c r="AI148" i="4"/>
  <c r="AI94" i="4"/>
  <c r="AI79" i="4"/>
  <c r="AI123" i="4"/>
  <c r="AI55" i="4"/>
  <c r="AI179" i="4"/>
  <c r="AI161" i="4"/>
  <c r="AI173" i="4"/>
  <c r="AI78" i="4"/>
  <c r="AA11" i="4"/>
  <c r="S11" i="4"/>
  <c r="AI98" i="4"/>
  <c r="AI74" i="4"/>
  <c r="AI151" i="4"/>
  <c r="AI39" i="4"/>
  <c r="AI52" i="4"/>
  <c r="AI155" i="4"/>
  <c r="AI183" i="4"/>
  <c r="AI66" i="4"/>
  <c r="AI69" i="4"/>
  <c r="AI67" i="4"/>
  <c r="AI21" i="4"/>
  <c r="AI167" i="4"/>
  <c r="AI157" i="4"/>
  <c r="AI95" i="4"/>
  <c r="AI121" i="4"/>
  <c r="AI64" i="4"/>
  <c r="AI117" i="4"/>
  <c r="AI101" i="4"/>
  <c r="AI168" i="4"/>
  <c r="AI131" i="4"/>
  <c r="AI65" i="4"/>
  <c r="AI124" i="4"/>
  <c r="AI152" i="4"/>
  <c r="AI146" i="4"/>
  <c r="AI86" i="4"/>
  <c r="AI23" i="4"/>
  <c r="AI132" i="4"/>
  <c r="AI172" i="4"/>
  <c r="AI156" i="4"/>
  <c r="AI28" i="4"/>
  <c r="AI27" i="4"/>
  <c r="AI85" i="4"/>
  <c r="AI36" i="4"/>
  <c r="AI115" i="4"/>
  <c r="AI145" i="4"/>
  <c r="AI178" i="4"/>
  <c r="AI72" i="4"/>
  <c r="AI46" i="4"/>
  <c r="AI141" i="4"/>
  <c r="AI118" i="4"/>
  <c r="AI68" i="4"/>
  <c r="AI89" i="4"/>
  <c r="AI114" i="4"/>
  <c r="AI144" i="4"/>
  <c r="AI40" i="4"/>
  <c r="AI109" i="4"/>
  <c r="AI92" i="4"/>
  <c r="AI125" i="4"/>
  <c r="AI81" i="4"/>
  <c r="AI129" i="4"/>
  <c r="AI170" i="4"/>
  <c r="AI99" i="4"/>
  <c r="AI186" i="4"/>
  <c r="AI70" i="4"/>
  <c r="AI139" i="4"/>
  <c r="AI122" i="4"/>
  <c r="AI34" i="4"/>
  <c r="AI171" i="4"/>
  <c r="AG11" i="4"/>
  <c r="AI58" i="4"/>
  <c r="AI136" i="4"/>
  <c r="AG14" i="1"/>
  <c r="AD14" i="1"/>
  <c r="AC14" i="1"/>
  <c r="AB14" i="1"/>
  <c r="Y14" i="1"/>
  <c r="X14" i="1"/>
  <c r="W14" i="1"/>
  <c r="U14" i="1"/>
  <c r="T14" i="1"/>
  <c r="S14" i="1"/>
  <c r="AG13" i="1"/>
  <c r="AD13" i="1"/>
  <c r="AC13" i="1"/>
  <c r="AG12" i="1"/>
  <c r="AD12" i="1"/>
  <c r="AC12" i="1"/>
  <c r="AG11" i="1"/>
  <c r="AD11" i="1"/>
  <c r="AC11" i="1"/>
  <c r="AB13" i="1"/>
  <c r="AF12" i="1"/>
  <c r="AB12" i="1"/>
  <c r="AB11" i="1"/>
  <c r="Z11" i="1"/>
  <c r="AH1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3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2" i="1"/>
  <c r="AF23" i="1"/>
  <c r="AF11" i="1"/>
  <c r="AF14" i="1"/>
  <c r="R75" i="1"/>
  <c r="AI11" i="4"/>
  <c r="Z141" i="1"/>
  <c r="V141" i="1"/>
  <c r="R141" i="1"/>
  <c r="J141" i="1"/>
  <c r="Z140" i="1"/>
  <c r="V140" i="1"/>
  <c r="R140" i="1"/>
  <c r="J140" i="1"/>
  <c r="AH140" i="1"/>
  <c r="AJ140" i="1"/>
  <c r="Z139" i="1"/>
  <c r="V139" i="1"/>
  <c r="R139" i="1"/>
  <c r="J139" i="1"/>
  <c r="Z138" i="1"/>
  <c r="V138" i="1"/>
  <c r="R138" i="1"/>
  <c r="J138" i="1"/>
  <c r="AH138" i="1"/>
  <c r="AJ138" i="1"/>
  <c r="Z137" i="1"/>
  <c r="V137" i="1"/>
  <c r="R137" i="1"/>
  <c r="J137" i="1"/>
  <c r="Z136" i="1"/>
  <c r="V136" i="1"/>
  <c r="R136" i="1"/>
  <c r="J136" i="1"/>
  <c r="AH136" i="1"/>
  <c r="AJ136" i="1"/>
  <c r="Z135" i="1"/>
  <c r="V135" i="1"/>
  <c r="R135" i="1"/>
  <c r="J135" i="1"/>
  <c r="Z134" i="1"/>
  <c r="V134" i="1"/>
  <c r="R134" i="1"/>
  <c r="J134" i="1"/>
  <c r="AH134" i="1"/>
  <c r="Z133" i="1"/>
  <c r="V133" i="1"/>
  <c r="R133" i="1"/>
  <c r="J133" i="1"/>
  <c r="Z132" i="1"/>
  <c r="V132" i="1"/>
  <c r="R132" i="1"/>
  <c r="J132" i="1"/>
  <c r="AH132" i="1"/>
  <c r="AJ132" i="1"/>
  <c r="Z131" i="1"/>
  <c r="V131" i="1"/>
  <c r="R131" i="1"/>
  <c r="J131" i="1"/>
  <c r="Z130" i="1"/>
  <c r="V130" i="1"/>
  <c r="R130" i="1"/>
  <c r="J130" i="1"/>
  <c r="AH130" i="1"/>
  <c r="AJ130" i="1"/>
  <c r="Z129" i="1"/>
  <c r="V129" i="1"/>
  <c r="R129" i="1"/>
  <c r="J129" i="1"/>
  <c r="Z128" i="1"/>
  <c r="V128" i="1"/>
  <c r="R128" i="1"/>
  <c r="J128" i="1"/>
  <c r="AH128" i="1"/>
  <c r="AJ128" i="1"/>
  <c r="Z127" i="1"/>
  <c r="V127" i="1"/>
  <c r="R127" i="1"/>
  <c r="J127" i="1"/>
  <c r="Z126" i="1"/>
  <c r="V126" i="1"/>
  <c r="R126" i="1"/>
  <c r="J126" i="1"/>
  <c r="AH126" i="1"/>
  <c r="AJ126" i="1"/>
  <c r="Z125" i="1"/>
  <c r="V125" i="1"/>
  <c r="R125" i="1"/>
  <c r="J125" i="1"/>
  <c r="Z124" i="1"/>
  <c r="V124" i="1"/>
  <c r="R124" i="1"/>
  <c r="J124" i="1"/>
  <c r="AH124" i="1"/>
  <c r="AJ124" i="1"/>
  <c r="Z123" i="1"/>
  <c r="V123" i="1"/>
  <c r="R123" i="1"/>
  <c r="J123" i="1"/>
  <c r="Z122" i="1"/>
  <c r="V122" i="1"/>
  <c r="R122" i="1"/>
  <c r="J122" i="1"/>
  <c r="AH122" i="1"/>
  <c r="AJ122" i="1"/>
  <c r="Z121" i="1"/>
  <c r="V121" i="1"/>
  <c r="R121" i="1"/>
  <c r="J121" i="1"/>
  <c r="Z120" i="1"/>
  <c r="V120" i="1"/>
  <c r="R120" i="1"/>
  <c r="J120" i="1"/>
  <c r="AH120" i="1"/>
  <c r="AJ120" i="1"/>
  <c r="Z119" i="1"/>
  <c r="V119" i="1"/>
  <c r="R119" i="1"/>
  <c r="J119" i="1"/>
  <c r="Z118" i="1"/>
  <c r="V118" i="1"/>
  <c r="R118" i="1"/>
  <c r="J118" i="1"/>
  <c r="AH118" i="1"/>
  <c r="AJ118" i="1"/>
  <c r="Z117" i="1"/>
  <c r="V117" i="1"/>
  <c r="R117" i="1"/>
  <c r="J117" i="1"/>
  <c r="Z116" i="1"/>
  <c r="V116" i="1"/>
  <c r="R116" i="1"/>
  <c r="J116" i="1"/>
  <c r="AH116" i="1"/>
  <c r="AJ116" i="1"/>
  <c r="Z115" i="1"/>
  <c r="V115" i="1"/>
  <c r="R115" i="1"/>
  <c r="J115" i="1"/>
  <c r="Z114" i="1"/>
  <c r="V114" i="1"/>
  <c r="R114" i="1"/>
  <c r="J114" i="1"/>
  <c r="AH114" i="1"/>
  <c r="AJ114" i="1"/>
  <c r="Z113" i="1"/>
  <c r="V113" i="1"/>
  <c r="R113" i="1"/>
  <c r="J113" i="1"/>
  <c r="Z112" i="1"/>
  <c r="V112" i="1"/>
  <c r="R112" i="1"/>
  <c r="J112" i="1"/>
  <c r="AH112" i="1"/>
  <c r="AJ112" i="1"/>
  <c r="Z111" i="1"/>
  <c r="V111" i="1"/>
  <c r="R111" i="1"/>
  <c r="J111" i="1"/>
  <c r="Z110" i="1"/>
  <c r="V110" i="1"/>
  <c r="R110" i="1"/>
  <c r="J110" i="1"/>
  <c r="AH110" i="1"/>
  <c r="AJ110" i="1"/>
  <c r="Z109" i="1"/>
  <c r="V109" i="1"/>
  <c r="R109" i="1"/>
  <c r="J109" i="1"/>
  <c r="Z108" i="1"/>
  <c r="V108" i="1"/>
  <c r="R108" i="1"/>
  <c r="J108" i="1"/>
  <c r="AH108" i="1"/>
  <c r="AJ108" i="1"/>
  <c r="Z107" i="1"/>
  <c r="V107" i="1"/>
  <c r="R107" i="1"/>
  <c r="J107" i="1"/>
  <c r="Z106" i="1"/>
  <c r="V106" i="1"/>
  <c r="R106" i="1"/>
  <c r="J106" i="1"/>
  <c r="AH106" i="1"/>
  <c r="AJ106" i="1"/>
  <c r="Z105" i="1"/>
  <c r="V105" i="1"/>
  <c r="R105" i="1"/>
  <c r="J105" i="1"/>
  <c r="Z104" i="1"/>
  <c r="V104" i="1"/>
  <c r="R104" i="1"/>
  <c r="J104" i="1"/>
  <c r="AH104" i="1"/>
  <c r="AJ104" i="1"/>
  <c r="Z103" i="1"/>
  <c r="V103" i="1"/>
  <c r="R103" i="1"/>
  <c r="J103" i="1"/>
  <c r="Z102" i="1"/>
  <c r="V102" i="1"/>
  <c r="R102" i="1"/>
  <c r="J102" i="1"/>
  <c r="AH102" i="1"/>
  <c r="AJ102" i="1"/>
  <c r="Z101" i="1"/>
  <c r="V101" i="1"/>
  <c r="R101" i="1"/>
  <c r="J101" i="1"/>
  <c r="AH101" i="1"/>
  <c r="AJ101" i="1"/>
  <c r="Z100" i="1"/>
  <c r="V100" i="1"/>
  <c r="R100" i="1"/>
  <c r="J100" i="1"/>
  <c r="AH100" i="1"/>
  <c r="AJ100" i="1"/>
  <c r="Z99" i="1"/>
  <c r="V99" i="1"/>
  <c r="R99" i="1"/>
  <c r="J99" i="1"/>
  <c r="AH99" i="1"/>
  <c r="AJ99" i="1"/>
  <c r="Z98" i="1"/>
  <c r="V98" i="1"/>
  <c r="R98" i="1"/>
  <c r="J98" i="1"/>
  <c r="AH98" i="1"/>
  <c r="AJ98" i="1"/>
  <c r="Z97" i="1"/>
  <c r="V97" i="1"/>
  <c r="R97" i="1"/>
  <c r="J97" i="1"/>
  <c r="AH97" i="1"/>
  <c r="AJ97" i="1"/>
  <c r="Z96" i="1"/>
  <c r="V96" i="1"/>
  <c r="R96" i="1"/>
  <c r="J96" i="1"/>
  <c r="AH96" i="1"/>
  <c r="AJ96" i="1"/>
  <c r="Z95" i="1"/>
  <c r="V95" i="1"/>
  <c r="R95" i="1"/>
  <c r="J95" i="1"/>
  <c r="AH95" i="1"/>
  <c r="AJ95" i="1"/>
  <c r="Z94" i="1"/>
  <c r="V94" i="1"/>
  <c r="R94" i="1"/>
  <c r="J94" i="1"/>
  <c r="AH94" i="1"/>
  <c r="AJ94" i="1"/>
  <c r="Z93" i="1"/>
  <c r="V93" i="1"/>
  <c r="R93" i="1"/>
  <c r="J93" i="1"/>
  <c r="AH93" i="1"/>
  <c r="AJ93" i="1"/>
  <c r="Z92" i="1"/>
  <c r="V92" i="1"/>
  <c r="R92" i="1"/>
  <c r="J92" i="1"/>
  <c r="AH92" i="1"/>
  <c r="AJ92" i="1"/>
  <c r="Z91" i="1"/>
  <c r="V91" i="1"/>
  <c r="R91" i="1"/>
  <c r="J91" i="1"/>
  <c r="AH91" i="1"/>
  <c r="AJ91" i="1"/>
  <c r="Z90" i="1"/>
  <c r="V90" i="1"/>
  <c r="R90" i="1"/>
  <c r="J90" i="1"/>
  <c r="AH90" i="1"/>
  <c r="AJ90" i="1"/>
  <c r="Z89" i="1"/>
  <c r="V89" i="1"/>
  <c r="R89" i="1"/>
  <c r="J89" i="1"/>
  <c r="AH89" i="1"/>
  <c r="AJ89" i="1"/>
  <c r="Z88" i="1"/>
  <c r="V88" i="1"/>
  <c r="R88" i="1"/>
  <c r="J88" i="1"/>
  <c r="AH88" i="1"/>
  <c r="AJ88" i="1"/>
  <c r="Z87" i="1"/>
  <c r="V87" i="1"/>
  <c r="R87" i="1"/>
  <c r="J87" i="1"/>
  <c r="AH87" i="1"/>
  <c r="AJ87" i="1"/>
  <c r="Z86" i="1"/>
  <c r="V86" i="1"/>
  <c r="R86" i="1"/>
  <c r="J86" i="1"/>
  <c r="AH86" i="1"/>
  <c r="AJ86" i="1"/>
  <c r="Z85" i="1"/>
  <c r="V85" i="1"/>
  <c r="R85" i="1"/>
  <c r="J85" i="1"/>
  <c r="AH85" i="1"/>
  <c r="AJ85" i="1"/>
  <c r="Z84" i="1"/>
  <c r="V84" i="1"/>
  <c r="R84" i="1"/>
  <c r="J84" i="1"/>
  <c r="AH84" i="1"/>
  <c r="AJ84" i="1"/>
  <c r="Z83" i="1"/>
  <c r="V83" i="1"/>
  <c r="R83" i="1"/>
  <c r="J83" i="1"/>
  <c r="AH83" i="1"/>
  <c r="AJ83" i="1"/>
  <c r="Z82" i="1"/>
  <c r="V82" i="1"/>
  <c r="R82" i="1"/>
  <c r="J82" i="1"/>
  <c r="R12" i="1"/>
  <c r="J12" i="1"/>
  <c r="AH82" i="1"/>
  <c r="V12" i="1"/>
  <c r="Z12" i="1"/>
  <c r="AH103" i="1"/>
  <c r="AJ103" i="1"/>
  <c r="AH105" i="1"/>
  <c r="AJ105" i="1"/>
  <c r="AH107" i="1"/>
  <c r="AJ107" i="1"/>
  <c r="AH109" i="1"/>
  <c r="AJ109" i="1"/>
  <c r="AH111" i="1"/>
  <c r="AJ111" i="1"/>
  <c r="AH113" i="1"/>
  <c r="AJ113" i="1"/>
  <c r="AH115" i="1"/>
  <c r="AJ115" i="1"/>
  <c r="AH117" i="1"/>
  <c r="AJ117" i="1"/>
  <c r="AH119" i="1"/>
  <c r="AJ119" i="1"/>
  <c r="AH121" i="1"/>
  <c r="AJ121" i="1"/>
  <c r="AH123" i="1"/>
  <c r="AJ123" i="1"/>
  <c r="AH125" i="1"/>
  <c r="AJ125" i="1"/>
  <c r="AH127" i="1"/>
  <c r="AJ127" i="1"/>
  <c r="AH129" i="1"/>
  <c r="AJ129" i="1"/>
  <c r="AH131" i="1"/>
  <c r="AJ131" i="1"/>
  <c r="AH133" i="1"/>
  <c r="AJ133" i="1"/>
  <c r="AH135" i="1"/>
  <c r="AJ135" i="1"/>
  <c r="AH137" i="1"/>
  <c r="AJ137" i="1"/>
  <c r="AH139" i="1"/>
  <c r="AJ139" i="1"/>
  <c r="AH141" i="1"/>
  <c r="AJ141" i="1"/>
  <c r="R182" i="1"/>
  <c r="R170" i="1"/>
  <c r="R199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1" i="1"/>
  <c r="R180" i="1"/>
  <c r="R179" i="1"/>
  <c r="R178" i="1"/>
  <c r="R177" i="1"/>
  <c r="R176" i="1"/>
  <c r="R175" i="1"/>
  <c r="R174" i="1"/>
  <c r="R173" i="1"/>
  <c r="R172" i="1"/>
  <c r="R171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49" i="1"/>
  <c r="R148" i="1"/>
  <c r="R147" i="1"/>
  <c r="R150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6" i="1"/>
  <c r="R13" i="1"/>
  <c r="AJ82" i="1"/>
  <c r="AH12" i="1"/>
  <c r="R77" i="1"/>
  <c r="R14" i="1"/>
  <c r="R11" i="1"/>
  <c r="AE77" i="1"/>
  <c r="AG77" i="1"/>
  <c r="AD77" i="1"/>
  <c r="AD200" i="1"/>
  <c r="AC200" i="1"/>
  <c r="AC77" i="1"/>
  <c r="AB200" i="1"/>
  <c r="AB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77" i="1"/>
  <c r="J11" i="1"/>
  <c r="V66" i="1"/>
  <c r="AH66" i="1"/>
  <c r="AJ66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76" i="1"/>
  <c r="AH76" i="1"/>
  <c r="AJ76" i="1"/>
  <c r="V75" i="1"/>
  <c r="AH75" i="1"/>
  <c r="AJ75" i="1"/>
  <c r="V74" i="1"/>
  <c r="AH74" i="1"/>
  <c r="AJ74" i="1"/>
  <c r="V73" i="1"/>
  <c r="AH73" i="1"/>
  <c r="AJ73" i="1"/>
  <c r="V72" i="1"/>
  <c r="AH72" i="1"/>
  <c r="AJ72" i="1"/>
  <c r="V71" i="1"/>
  <c r="AH71" i="1"/>
  <c r="AJ71" i="1"/>
  <c r="V70" i="1"/>
  <c r="AH70" i="1"/>
  <c r="AJ70" i="1"/>
  <c r="V69" i="1"/>
  <c r="AH69" i="1"/>
  <c r="AJ69" i="1"/>
  <c r="V68" i="1"/>
  <c r="AH68" i="1"/>
  <c r="AJ68" i="1"/>
  <c r="V67" i="1"/>
  <c r="AH67" i="1"/>
  <c r="AJ67" i="1"/>
  <c r="V65" i="1"/>
  <c r="AH65" i="1"/>
  <c r="AJ65" i="1"/>
  <c r="V64" i="1"/>
  <c r="AH64" i="1"/>
  <c r="AJ64" i="1"/>
  <c r="V63" i="1"/>
  <c r="AH63" i="1"/>
  <c r="AJ63" i="1"/>
  <c r="V62" i="1"/>
  <c r="AH62" i="1"/>
  <c r="AJ62" i="1"/>
  <c r="V61" i="1"/>
  <c r="AH61" i="1"/>
  <c r="AJ61" i="1"/>
  <c r="V60" i="1"/>
  <c r="AH60" i="1"/>
  <c r="AJ60" i="1"/>
  <c r="V59" i="1"/>
  <c r="AH59" i="1"/>
  <c r="AJ59" i="1"/>
  <c r="V58" i="1"/>
  <c r="AH58" i="1"/>
  <c r="AJ58" i="1"/>
  <c r="V57" i="1"/>
  <c r="AH57" i="1"/>
  <c r="AJ57" i="1"/>
  <c r="V56" i="1"/>
  <c r="AH56" i="1"/>
  <c r="AJ56" i="1"/>
  <c r="V55" i="1"/>
  <c r="AH55" i="1"/>
  <c r="AJ55" i="1"/>
  <c r="V54" i="1"/>
  <c r="AH54" i="1"/>
  <c r="AJ54" i="1"/>
  <c r="V53" i="1"/>
  <c r="AH53" i="1"/>
  <c r="AJ53" i="1"/>
  <c r="V52" i="1"/>
  <c r="AH52" i="1"/>
  <c r="AJ52" i="1"/>
  <c r="V51" i="1"/>
  <c r="AH51" i="1"/>
  <c r="AJ51" i="1"/>
  <c r="V50" i="1"/>
  <c r="AH50" i="1"/>
  <c r="AJ50" i="1"/>
  <c r="V49" i="1"/>
  <c r="AH49" i="1"/>
  <c r="AJ49" i="1"/>
  <c r="V48" i="1"/>
  <c r="AH48" i="1"/>
  <c r="AJ48" i="1"/>
  <c r="V47" i="1"/>
  <c r="AH47" i="1"/>
  <c r="AJ47" i="1"/>
  <c r="V46" i="1"/>
  <c r="AH46" i="1"/>
  <c r="AJ46" i="1"/>
  <c r="V45" i="1"/>
  <c r="AH45" i="1"/>
  <c r="AJ45" i="1"/>
  <c r="V44" i="1"/>
  <c r="AH44" i="1"/>
  <c r="AJ44" i="1"/>
  <c r="V43" i="1"/>
  <c r="AH43" i="1"/>
  <c r="AJ43" i="1"/>
  <c r="V42" i="1"/>
  <c r="AH42" i="1"/>
  <c r="AJ42" i="1"/>
  <c r="V41" i="1"/>
  <c r="AH41" i="1"/>
  <c r="AJ41" i="1"/>
  <c r="V40" i="1"/>
  <c r="AH40" i="1"/>
  <c r="AJ40" i="1"/>
  <c r="V39" i="1"/>
  <c r="AH39" i="1"/>
  <c r="AJ39" i="1"/>
  <c r="V38" i="1"/>
  <c r="AH38" i="1"/>
  <c r="AJ38" i="1"/>
  <c r="V37" i="1"/>
  <c r="AH37" i="1"/>
  <c r="AJ37" i="1"/>
  <c r="V36" i="1"/>
  <c r="AH36" i="1"/>
  <c r="AJ36" i="1"/>
  <c r="V35" i="1"/>
  <c r="AH35" i="1"/>
  <c r="AJ35" i="1"/>
  <c r="V34" i="1"/>
  <c r="AH34" i="1"/>
  <c r="AJ34" i="1"/>
  <c r="V33" i="1"/>
  <c r="AH33" i="1"/>
  <c r="AJ33" i="1"/>
  <c r="V32" i="1"/>
  <c r="AH32" i="1"/>
  <c r="AJ32" i="1"/>
  <c r="V31" i="1"/>
  <c r="AH31" i="1"/>
  <c r="AJ31" i="1"/>
  <c r="V30" i="1"/>
  <c r="AH30" i="1"/>
  <c r="AJ30" i="1"/>
  <c r="V29" i="1"/>
  <c r="AH29" i="1"/>
  <c r="AJ29" i="1"/>
  <c r="V28" i="1"/>
  <c r="AH28" i="1"/>
  <c r="AJ28" i="1"/>
  <c r="V27" i="1"/>
  <c r="AH27" i="1"/>
  <c r="AJ27" i="1"/>
  <c r="V26" i="1"/>
  <c r="AH26" i="1"/>
  <c r="AJ26" i="1"/>
  <c r="V25" i="1"/>
  <c r="AH25" i="1"/>
  <c r="AJ25" i="1"/>
  <c r="V24" i="1"/>
  <c r="AH24" i="1"/>
  <c r="AJ24" i="1"/>
  <c r="V23" i="1"/>
  <c r="AH23" i="1"/>
  <c r="AJ23" i="1"/>
  <c r="V22" i="1"/>
  <c r="AH22" i="1"/>
  <c r="AJ22" i="1"/>
  <c r="AH11" i="1"/>
  <c r="Z13" i="1"/>
  <c r="Z14" i="1"/>
  <c r="V13" i="1"/>
  <c r="V11" i="1"/>
  <c r="V14" i="1"/>
  <c r="V77" i="1"/>
  <c r="Z200" i="1"/>
  <c r="V200" i="1"/>
  <c r="Z77" i="1"/>
  <c r="J199" i="1"/>
  <c r="AH199" i="1"/>
  <c r="AJ199" i="1"/>
  <c r="J198" i="1"/>
  <c r="AH198" i="1"/>
  <c r="AJ198" i="1" s="1"/>
  <c r="J197" i="1"/>
  <c r="AH197" i="1"/>
  <c r="AJ197" i="1"/>
  <c r="J196" i="1"/>
  <c r="AH196" i="1"/>
  <c r="AJ196" i="1"/>
  <c r="J195" i="1"/>
  <c r="AH195" i="1"/>
  <c r="AJ195" i="1"/>
  <c r="J194" i="1"/>
  <c r="AH194" i="1"/>
  <c r="AJ194" i="1"/>
  <c r="J193" i="1"/>
  <c r="AH193" i="1"/>
  <c r="AJ193" i="1"/>
  <c r="J192" i="1"/>
  <c r="AH192" i="1"/>
  <c r="AJ192" i="1"/>
  <c r="J191" i="1"/>
  <c r="AH191" i="1"/>
  <c r="AJ191" i="1"/>
  <c r="J190" i="1"/>
  <c r="AH190" i="1"/>
  <c r="AJ190" i="1"/>
  <c r="J189" i="1"/>
  <c r="AH189" i="1"/>
  <c r="AJ189" i="1"/>
  <c r="J188" i="1"/>
  <c r="AH188" i="1"/>
  <c r="AJ188" i="1"/>
  <c r="J187" i="1"/>
  <c r="AH187" i="1"/>
  <c r="AJ187" i="1"/>
  <c r="J186" i="1"/>
  <c r="AH186" i="1"/>
  <c r="AJ186" i="1"/>
  <c r="J185" i="1"/>
  <c r="AH185" i="1"/>
  <c r="AJ185" i="1"/>
  <c r="J184" i="1"/>
  <c r="AH184" i="1"/>
  <c r="AJ184" i="1"/>
  <c r="J183" i="1"/>
  <c r="AH183" i="1"/>
  <c r="AJ183" i="1"/>
  <c r="J182" i="1"/>
  <c r="AH182" i="1"/>
  <c r="AJ182" i="1"/>
  <c r="J181" i="1"/>
  <c r="AH181" i="1"/>
  <c r="AJ181" i="1"/>
  <c r="J180" i="1"/>
  <c r="AH180" i="1"/>
  <c r="AJ180" i="1"/>
  <c r="J179" i="1"/>
  <c r="AH179" i="1"/>
  <c r="AJ179" i="1"/>
  <c r="J178" i="1"/>
  <c r="AH178" i="1"/>
  <c r="AJ178" i="1"/>
  <c r="J177" i="1"/>
  <c r="AH177" i="1"/>
  <c r="AJ177" i="1"/>
  <c r="J176" i="1"/>
  <c r="AH176" i="1"/>
  <c r="AJ176" i="1"/>
  <c r="J175" i="1"/>
  <c r="AH175" i="1"/>
  <c r="AJ175" i="1"/>
  <c r="J174" i="1"/>
  <c r="AH174" i="1"/>
  <c r="AJ174" i="1"/>
  <c r="J173" i="1"/>
  <c r="AH173" i="1"/>
  <c r="AJ173" i="1"/>
  <c r="J172" i="1"/>
  <c r="AH172" i="1"/>
  <c r="AJ172" i="1"/>
  <c r="J171" i="1"/>
  <c r="AH171" i="1"/>
  <c r="AJ171" i="1"/>
  <c r="J170" i="1"/>
  <c r="AH170" i="1"/>
  <c r="AJ170" i="1" s="1"/>
  <c r="J169" i="1"/>
  <c r="AH169" i="1"/>
  <c r="AJ169" i="1"/>
  <c r="J168" i="1"/>
  <c r="AH168" i="1"/>
  <c r="AJ168" i="1"/>
  <c r="J167" i="1"/>
  <c r="AH167" i="1"/>
  <c r="AJ167" i="1"/>
  <c r="J166" i="1"/>
  <c r="AH166" i="1"/>
  <c r="AJ166" i="1"/>
  <c r="J165" i="1"/>
  <c r="AH165" i="1"/>
  <c r="AJ165" i="1"/>
  <c r="J164" i="1"/>
  <c r="AH164" i="1"/>
  <c r="AJ164" i="1"/>
  <c r="J163" i="1"/>
  <c r="AH163" i="1"/>
  <c r="AJ163" i="1"/>
  <c r="J162" i="1"/>
  <c r="AH162" i="1"/>
  <c r="AJ162" i="1"/>
  <c r="J161" i="1"/>
  <c r="AH161" i="1"/>
  <c r="AJ161" i="1"/>
  <c r="J160" i="1"/>
  <c r="AH160" i="1"/>
  <c r="AJ160" i="1"/>
  <c r="J159" i="1"/>
  <c r="AH159" i="1"/>
  <c r="AJ159" i="1"/>
  <c r="J158" i="1"/>
  <c r="AH158" i="1"/>
  <c r="AJ158" i="1"/>
  <c r="J157" i="1"/>
  <c r="AH157" i="1"/>
  <c r="AJ157" i="1"/>
  <c r="J156" i="1"/>
  <c r="AH156" i="1"/>
  <c r="AJ156" i="1"/>
  <c r="J155" i="1"/>
  <c r="AH155" i="1"/>
  <c r="AJ155" i="1"/>
  <c r="J154" i="1"/>
  <c r="AH154" i="1"/>
  <c r="AJ154" i="1"/>
  <c r="J153" i="1"/>
  <c r="AH153" i="1"/>
  <c r="J152" i="1"/>
  <c r="AH152" i="1"/>
  <c r="AJ152" i="1"/>
  <c r="J151" i="1"/>
  <c r="AH151" i="1"/>
  <c r="AJ151" i="1"/>
  <c r="J150" i="1"/>
  <c r="AH150" i="1"/>
  <c r="AJ150" i="1"/>
  <c r="J149" i="1"/>
  <c r="AH149" i="1"/>
  <c r="AJ149" i="1"/>
  <c r="J148" i="1"/>
  <c r="AH148" i="1"/>
  <c r="AJ148" i="1"/>
  <c r="J147" i="1"/>
  <c r="AH147" i="1"/>
  <c r="J13" i="1"/>
  <c r="J14" i="1"/>
  <c r="AJ147" i="1"/>
  <c r="AH13" i="1" l="1"/>
  <c r="AH14" i="1"/>
  <c r="AJ153" i="1"/>
  <c r="AK2" i="1"/>
  <c r="AL3" i="1"/>
  <c r="AP3" i="1" s="1"/>
  <c r="AL2" i="1"/>
  <c r="AK7" i="1"/>
  <c r="AL8" i="1"/>
  <c r="AP8" i="1" s="1"/>
  <c r="AL6" i="1"/>
  <c r="AP6" i="1" s="1"/>
  <c r="AK6" i="1"/>
  <c r="AL7" i="1"/>
  <c r="AP7" i="1" s="1"/>
  <c r="AK8" i="1"/>
  <c r="AK5" i="1"/>
  <c r="AK4" i="1"/>
  <c r="AL5" i="1"/>
  <c r="AP5" i="1" s="1"/>
  <c r="AL4" i="1"/>
  <c r="AP4" i="1" s="1"/>
  <c r="AK3" i="1"/>
  <c r="AM4" i="1"/>
  <c r="AQ4" i="1" s="1"/>
  <c r="AM3" i="1"/>
  <c r="AQ3" i="1" s="1"/>
  <c r="AM2" i="1"/>
  <c r="AM8" i="1"/>
  <c r="AQ8" i="1" s="1"/>
  <c r="AM6" i="1"/>
  <c r="AQ6" i="1" s="1"/>
  <c r="AM7" i="1"/>
  <c r="AQ7" i="1" s="1"/>
  <c r="AM5" i="1"/>
  <c r="AQ5" i="1" s="1"/>
  <c r="AN4" i="1"/>
  <c r="AR4" i="1" s="1"/>
  <c r="AN3" i="1"/>
  <c r="AR3" i="1" s="1"/>
  <c r="AN2" i="1"/>
  <c r="AN8" i="1"/>
  <c r="AR8" i="1" s="1"/>
  <c r="AN6" i="1"/>
  <c r="AR6" i="1" s="1"/>
  <c r="AN5" i="1"/>
  <c r="AR5" i="1" s="1"/>
  <c r="AN7" i="1"/>
  <c r="AR7" i="1" s="1"/>
  <c r="AM9" i="1" l="1"/>
  <c r="AQ2" i="1"/>
  <c r="AN9" i="1"/>
  <c r="AR2" i="1"/>
  <c r="AP2" i="1"/>
  <c r="AL9" i="1"/>
  <c r="AP9" i="1" s="1"/>
  <c r="AK9" i="1"/>
  <c r="AR9" i="1" l="1"/>
  <c r="AQ9" i="1"/>
</calcChain>
</file>

<file path=xl/sharedStrings.xml><?xml version="1.0" encoding="utf-8"?>
<sst xmlns="http://schemas.openxmlformats.org/spreadsheetml/2006/main" count="1692" uniqueCount="247">
  <si>
    <t xml:space="preserve">IF2211 Strategi Algoritma </t>
  </si>
  <si>
    <t xml:space="preserve">  </t>
  </si>
  <si>
    <t>---- Kelas K1 -----------</t>
  </si>
  <si>
    <t>NO</t>
  </si>
  <si>
    <t>NIM</t>
  </si>
  <si>
    <t>NAMA</t>
  </si>
  <si>
    <t>UTS</t>
  </si>
  <si>
    <t>UAS</t>
  </si>
  <si>
    <t>Tucil</t>
  </si>
  <si>
    <t>Tubes</t>
  </si>
  <si>
    <t>Nilai Makalah</t>
  </si>
  <si>
    <t>Kehadiran</t>
  </si>
  <si>
    <t>Nilai Akhir</t>
  </si>
  <si>
    <t>Prediksi</t>
  </si>
  <si>
    <t>Kenyataan</t>
  </si>
  <si>
    <t>No 1</t>
  </si>
  <si>
    <t>No 2</t>
  </si>
  <si>
    <t>No 3</t>
  </si>
  <si>
    <t>No 4</t>
  </si>
  <si>
    <t>No 5</t>
  </si>
  <si>
    <t>Total UTS</t>
  </si>
  <si>
    <t>No 6</t>
  </si>
  <si>
    <t>No 7</t>
  </si>
  <si>
    <t>Total UAS</t>
  </si>
  <si>
    <t>Tucil 1</t>
  </si>
  <si>
    <t>Tucil 2</t>
  </si>
  <si>
    <t>Tucil 3</t>
  </si>
  <si>
    <t>Rata-rata Tucil</t>
  </si>
  <si>
    <t>Tubes 1</t>
  </si>
  <si>
    <t>Tubes 2</t>
  </si>
  <si>
    <t>Tubes 3</t>
  </si>
  <si>
    <t>Rata-rata Tubes</t>
  </si>
  <si>
    <t>Makalah</t>
  </si>
  <si>
    <t>Nilai</t>
  </si>
  <si>
    <t>Frekuensi</t>
  </si>
  <si>
    <t>Dosen: 1. Dr. Masayu Leylia Khodra (K1)</t>
  </si>
  <si>
    <t xml:space="preserve">              2. Dr. Nur Ulfa Maulidevi (K2)</t>
  </si>
  <si>
    <t xml:space="preserve">              3. Dr. Rinaldi Munir (K3)</t>
  </si>
  <si>
    <t>Muhammad Azam Iszuhri</t>
  </si>
  <si>
    <t>---- Kelas K3 -----------</t>
  </si>
  <si>
    <t>AB</t>
  </si>
  <si>
    <t>B</t>
  </si>
  <si>
    <t>BC</t>
  </si>
  <si>
    <t>Dr. Masayu Leylia Khodra, Dr. Rinaldi Munir &amp; Dr. Nur Ulfa Maulidevi</t>
  </si>
  <si>
    <t>Semester II Tahun 2017/2018</t>
  </si>
  <si>
    <t>Andreas Halim</t>
  </si>
  <si>
    <t>Ranindya Paramitha</t>
  </si>
  <si>
    <t>Rahmat Nur Ibrahim Santosa</t>
  </si>
  <si>
    <t>Wildan Dicky Alnatara</t>
  </si>
  <si>
    <t>Michelle Eliza Gananjaya</t>
  </si>
  <si>
    <t>Nira Rizki Ramadhani</t>
  </si>
  <si>
    <t>Mathias Novianto</t>
  </si>
  <si>
    <t>Jason Wiguna</t>
  </si>
  <si>
    <t>Jose Hosea</t>
  </si>
  <si>
    <t>Yonas Adiel Wiguna</t>
  </si>
  <si>
    <t>Abner Adhiwijna</t>
  </si>
  <si>
    <t>Ilma Alifia Mahardika</t>
  </si>
  <si>
    <t>Alvin Limassa</t>
  </si>
  <si>
    <t>Seldi Kurnia Trihardja</t>
  </si>
  <si>
    <t>Dion Saputra</t>
  </si>
  <si>
    <t>Suhendi</t>
  </si>
  <si>
    <t>Luthfi Ahmad Mujahid Hadiana</t>
  </si>
  <si>
    <t>Adam Fadhel Ramadhan</t>
  </si>
  <si>
    <t>Dafi Ihsandiya Faraz</t>
  </si>
  <si>
    <t>Gloryanson Ginting</t>
  </si>
  <si>
    <t>Rizky Andyno Ramadhan</t>
  </si>
  <si>
    <t>William Rukmansa</t>
  </si>
  <si>
    <t>Samuel Sandi Kristianto Lim</t>
  </si>
  <si>
    <t>Erma Safira Nurmasyita</t>
  </si>
  <si>
    <t>David Timothy Panjaitan</t>
  </si>
  <si>
    <t>Muhammad Alif Arifin</t>
  </si>
  <si>
    <t>Rabbi Fijar Mayoza</t>
  </si>
  <si>
    <t>Maulana Akmal</t>
  </si>
  <si>
    <t>Louis Leslie</t>
  </si>
  <si>
    <t>Timothy Thamrin Andrew H Siho</t>
  </si>
  <si>
    <t>Muhammad Farhan</t>
  </si>
  <si>
    <t>Ensof Barhami</t>
  </si>
  <si>
    <t>Raka Hadhyana</t>
  </si>
  <si>
    <t>Steven Sukma Limanus</t>
  </si>
  <si>
    <t>Ricky Kennedy</t>
  </si>
  <si>
    <t>Krishna Aurelio Noviandri</t>
  </si>
  <si>
    <t>Rifo Ahmad Genadi</t>
  </si>
  <si>
    <t>Muhamad Arif Adiputra</t>
  </si>
  <si>
    <t>Eric Jonathan</t>
  </si>
  <si>
    <t>Nuha Adinata</t>
  </si>
  <si>
    <t>Muhamad Ilyas Mustafa</t>
  </si>
  <si>
    <t>Iqrar Aminullah</t>
  </si>
  <si>
    <t>Prisila Michelle</t>
  </si>
  <si>
    <t>Daniel Ryan Levyson</t>
  </si>
  <si>
    <t>Untung Tanujaya</t>
  </si>
  <si>
    <t>Hafiz Maulana</t>
  </si>
  <si>
    <t>Ilham Wahabi</t>
  </si>
  <si>
    <t>Dias Akbar Nugraha</t>
  </si>
  <si>
    <t>Christian Wibisono</t>
  </si>
  <si>
    <t>Hamdi Ahmad Zuhri</t>
  </si>
  <si>
    <t>Dimas Aditia Pratikto</t>
  </si>
  <si>
    <t>Jeffry</t>
  </si>
  <si>
    <t xml:space="preserve"> </t>
  </si>
  <si>
    <t>Latihan</t>
  </si>
  <si>
    <t>PR</t>
  </si>
  <si>
    <t>Letivany Aldina</t>
  </si>
  <si>
    <t>Nicholas Thie</t>
  </si>
  <si>
    <t>Juleo Nobel Pratama</t>
  </si>
  <si>
    <t>Erfandi Suryo Putra</t>
  </si>
  <si>
    <t>Yoga Prasetyo</t>
  </si>
  <si>
    <t>Thareq Muhammad Yusuf Hasnul A</t>
  </si>
  <si>
    <t>Ellen</t>
  </si>
  <si>
    <t>Tony</t>
  </si>
  <si>
    <t>Azka Nabilah Mumtaz</t>
  </si>
  <si>
    <t>Adylan Roaffa Ilmy</t>
  </si>
  <si>
    <t>Ayrton Cyril</t>
  </si>
  <si>
    <t>Albert Sahala Theodore</t>
  </si>
  <si>
    <t>Nella Zabrina Pramata</t>
  </si>
  <si>
    <t>Ihsan Muhammad Asnadi</t>
  </si>
  <si>
    <t>Yuly Haruka Berliana Gunawan</t>
  </si>
  <si>
    <t>Hafis Alrafi Irsal</t>
  </si>
  <si>
    <t>Joseph Salimin</t>
  </si>
  <si>
    <t>Maha William Chandra</t>
  </si>
  <si>
    <t>Dionesius Agung Andika Perkasa</t>
  </si>
  <si>
    <t>Mohammad Husein Amrullah</t>
  </si>
  <si>
    <t>Kevin Leonardo Limitius</t>
  </si>
  <si>
    <t>Sinaga Yoko Christoffel T</t>
  </si>
  <si>
    <t>Jonathan</t>
  </si>
  <si>
    <t>I Putu Eka Surya Aditya</t>
  </si>
  <si>
    <t>Irfan Ihsanul Amal</t>
  </si>
  <si>
    <t>Dinda Yora Islami</t>
  </si>
  <si>
    <t>Bella Destiana Junaidi</t>
  </si>
  <si>
    <t>Christian Kevin</t>
  </si>
  <si>
    <t>Haifa Fadhila Ilma</t>
  </si>
  <si>
    <t>Harry Setiawan Hamjaya</t>
  </si>
  <si>
    <t>Muhamad Aditya Farizki</t>
  </si>
  <si>
    <t>Muh Habibi Haidir</t>
  </si>
  <si>
    <t>Tanor Abraham Reyuko</t>
  </si>
  <si>
    <t>Yasya Rusyda Aslina</t>
  </si>
  <si>
    <t>Ahmad Faishol Huda</t>
  </si>
  <si>
    <t>Shandy</t>
  </si>
  <si>
    <t>Putu Gery Wahyu Nugraha</t>
  </si>
  <si>
    <t>Gerardus Samudra Sembiring</t>
  </si>
  <si>
    <t>Kurniandha Sukma Yunastrian</t>
  </si>
  <si>
    <t>Kevin Fernaldy</t>
  </si>
  <si>
    <t>Jessin Donnyson</t>
  </si>
  <si>
    <t>I Kadek Yuda Budipratama Giri</t>
  </si>
  <si>
    <t>Kevin Andrian Liwinata</t>
  </si>
  <si>
    <t>Nicholas Wijaya</t>
  </si>
  <si>
    <t>Kevin Muharyman Alhaafizh</t>
  </si>
  <si>
    <t>Muhammad Azka Widyanto</t>
  </si>
  <si>
    <t>Nadija Herdwina Putri Soerojo</t>
  </si>
  <si>
    <t>Teresa</t>
  </si>
  <si>
    <t>Hagai Raja Sinulingga</t>
  </si>
  <si>
    <t>Ahmad Fahmi Pratama</t>
  </si>
  <si>
    <t>Maharani Devira Pramita</t>
  </si>
  <si>
    <t>Daniel Yudianto</t>
  </si>
  <si>
    <t>Trian Annas Thoriq Sumarjadi</t>
  </si>
  <si>
    <t>Rinda Nur Hafizha</t>
  </si>
  <si>
    <t>Muhammad Fadhriga Bestari</t>
  </si>
  <si>
    <t>---- Kelas K2 -----</t>
  </si>
  <si>
    <t>Florentin Anggraini Purnama</t>
  </si>
  <si>
    <t>Muhammad Isro Fiordi</t>
  </si>
  <si>
    <t>Ahmad Fauzul Yogiandra</t>
  </si>
  <si>
    <t>Riezqo Denawa Soprach</t>
  </si>
  <si>
    <t>Mohammad Ali Rido</t>
  </si>
  <si>
    <t>Aries Tri Sutrisno K A</t>
  </si>
  <si>
    <t>Judhistira Natha Junior</t>
  </si>
  <si>
    <t>Antonio Setya</t>
  </si>
  <si>
    <t>Rizki Alif Salman Alfarisy</t>
  </si>
  <si>
    <t>Muhammad Aufa Helfiandri</t>
  </si>
  <si>
    <t>Jansen</t>
  </si>
  <si>
    <t>Renjira Naufhal Dhiaegana</t>
  </si>
  <si>
    <t>Muhammad Nurraihan Naufal</t>
  </si>
  <si>
    <t>Nicholas Rianto Putra</t>
  </si>
  <si>
    <t>Jonathan Alvaro</t>
  </si>
  <si>
    <t>William Juniarta Hadiman</t>
  </si>
  <si>
    <t>Shinta Ayu Chandra Kemala</t>
  </si>
  <si>
    <t>Ridho Pratama</t>
  </si>
  <si>
    <t>Muhammad Sulthan Adhipradhana</t>
  </si>
  <si>
    <t>Mochamad Alghifari</t>
  </si>
  <si>
    <t>Felix Septianus Darmawan</t>
  </si>
  <si>
    <t>Annisa Sekar Ayuningtyas</t>
  </si>
  <si>
    <t>Ferdiant Joshua Muis</t>
  </si>
  <si>
    <t>Dicky Adrian</t>
  </si>
  <si>
    <t>Hani'ah Wafa</t>
  </si>
  <si>
    <t>M Rafli Al Khadafi</t>
  </si>
  <si>
    <t>Ivan Jonathan</t>
  </si>
  <si>
    <t>Yusuf Rahmat Pratama</t>
  </si>
  <si>
    <t>Ahmad Faiz Sahupala</t>
  </si>
  <si>
    <t>Seperayo</t>
  </si>
  <si>
    <t>Kevin Basuki</t>
  </si>
  <si>
    <t>Muhammad Abdullah Munir</t>
  </si>
  <si>
    <t>Nicolaus Boby Ardhita</t>
  </si>
  <si>
    <t>Putra Hardi Ramadhan</t>
  </si>
  <si>
    <t>Abram Perdanaputra</t>
  </si>
  <si>
    <t>Dandy Arif Rahman</t>
  </si>
  <si>
    <t>Priagung Satyagama</t>
  </si>
  <si>
    <t>Christian Jonathan</t>
  </si>
  <si>
    <t>Faza Fahleraz</t>
  </si>
  <si>
    <t>Rifqi Rifaldi Utomo</t>
  </si>
  <si>
    <t>Kelvin Kristian</t>
  </si>
  <si>
    <t>Muhammad Alfian Rasyidin</t>
  </si>
  <si>
    <t>Senapati Sang Diwangkara</t>
  </si>
  <si>
    <t>Naufal Putra Pamungkas</t>
  </si>
  <si>
    <t>Cornelius Yan Mintareja</t>
  </si>
  <si>
    <t>Ahmad Izzan</t>
  </si>
  <si>
    <t>Gabriel Bentara Raphael</t>
  </si>
  <si>
    <t>Manasye Shousen Bukit</t>
  </si>
  <si>
    <t>Aldo Azali</t>
  </si>
  <si>
    <t>Ivan Fadillah</t>
  </si>
  <si>
    <t>Intan Nurjanah</t>
  </si>
  <si>
    <t>Shevalda Gracielira</t>
  </si>
  <si>
    <t>Hafizh Budiman</t>
  </si>
  <si>
    <t>Ilham Firdausi Putra</t>
  </si>
  <si>
    <t>Juan Felix Parsaoran Tarigan</t>
  </si>
  <si>
    <t>Aristoteles Swarna Wirahadi</t>
  </si>
  <si>
    <t>Regi Arjuna Purba</t>
  </si>
  <si>
    <t>Deborah Aprilia Josephine</t>
  </si>
  <si>
    <t>Restu Wahyu Kartiko</t>
  </si>
  <si>
    <t>William Aristea Tantiono</t>
  </si>
  <si>
    <t>Resume</t>
  </si>
  <si>
    <t>Bandung,  Mei 2018</t>
  </si>
  <si>
    <t xml:space="preserve">A </t>
  </si>
  <si>
    <t>A</t>
  </si>
  <si>
    <t>A-</t>
  </si>
  <si>
    <t>B+</t>
  </si>
  <si>
    <t>AB+</t>
  </si>
  <si>
    <t>-</t>
  </si>
  <si>
    <t>C</t>
  </si>
  <si>
    <t>A/AB</t>
  </si>
  <si>
    <t>D</t>
  </si>
  <si>
    <t>E</t>
  </si>
  <si>
    <t>Bobot</t>
  </si>
  <si>
    <t xml:space="preserve">           </t>
  </si>
  <si>
    <r>
      <t>Bobot penilaian</t>
    </r>
    <r>
      <rPr>
        <sz val="10"/>
        <rFont val="Arial"/>
        <family val="2"/>
      </rPr>
      <t>: Nilai Akhir = 30% UTS + 30% UAS + 10% Rata-rata Tucil + 22,5% Rata-rata Tubes     +  2,5% Kehadiran + 5% Makalah</t>
    </r>
  </si>
  <si>
    <t>Avg K1</t>
  </si>
  <si>
    <t>Avg K2</t>
  </si>
  <si>
    <t>Avg K3</t>
  </si>
  <si>
    <t>Avg All</t>
  </si>
  <si>
    <t>Kelas</t>
  </si>
  <si>
    <t>K1</t>
  </si>
  <si>
    <t>K2</t>
  </si>
  <si>
    <t>K3</t>
  </si>
  <si>
    <t>Batas nilai</t>
  </si>
  <si>
    <t>All</t>
  </si>
  <si>
    <t>K1*Bobot</t>
  </si>
  <si>
    <t>K2*Bobot</t>
  </si>
  <si>
    <t>K3*Bobot</t>
  </si>
  <si>
    <t>IPK Kelas</t>
  </si>
  <si>
    <r>
      <t>Bobot penilaian</t>
    </r>
    <r>
      <rPr>
        <sz val="10"/>
        <rFont val="Arial"/>
        <family val="2"/>
      </rPr>
      <t>: Nilai Akhir = 30% UTS + 30% UAS + 10% Rata-rata Tucil + 20% Rata-rata Tubes + 5% Makalah + 2 % Rata-rata Latihan dan PR + 2,5% Kehadiran + 0.5% resume</t>
    </r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</si>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</sst>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0"/>
      <name val="Arial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5">
    <xf numFmtId="0" fontId="0" fillId="0" borderId="0" xfId="0"/>
    <xf numFmtId="0" fontId="2" fillId="0" borderId="0" xfId="0" applyFont="1" applyProtection="1"/>
    <xf numFmtId="0" fontId="1" fillId="0" borderId="0" xfId="0" applyFont="1"/>
    <xf numFmtId="0" fontId="3" fillId="2" borderId="0" xfId="0" applyFont="1" applyFill="1" applyProtection="1"/>
    <xf numFmtId="0" fontId="4" fillId="2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right" wrapText="1"/>
    </xf>
    <xf numFmtId="0" fontId="7" fillId="3" borderId="3" xfId="0" applyFont="1" applyFill="1" applyBorder="1" applyAlignment="1">
      <alignment horizontal="center" wrapText="1"/>
    </xf>
    <xf numFmtId="2" fontId="0" fillId="0" borderId="3" xfId="0" applyNumberFormat="1" applyBorder="1"/>
    <xf numFmtId="0" fontId="7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0" fillId="0" borderId="0" xfId="0" applyNumberForma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4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9" fillId="4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6" xfId="0" applyFont="1" applyBorder="1" applyAlignment="1">
      <alignment horizontal="right" wrapText="1"/>
    </xf>
    <xf numFmtId="0" fontId="7" fillId="3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3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1" fillId="0" borderId="1" xfId="1" applyBorder="1"/>
    <xf numFmtId="1" fontId="0" fillId="0" borderId="1" xfId="0" applyNumberFormat="1" applyBorder="1"/>
    <xf numFmtId="0" fontId="12" fillId="0" borderId="0" xfId="0" applyFont="1" applyProtection="1"/>
    <xf numFmtId="2" fontId="7" fillId="3" borderId="3" xfId="0" applyNumberFormat="1" applyFont="1" applyFill="1" applyBorder="1" applyAlignment="1">
      <alignment horizontal="center" wrapText="1"/>
    </xf>
    <xf numFmtId="2" fontId="7" fillId="3" borderId="0" xfId="0" applyNumberFormat="1" applyFont="1" applyFill="1" applyBorder="1" applyAlignment="1">
      <alignment horizontal="center" wrapText="1"/>
    </xf>
    <xf numFmtId="2" fontId="7" fillId="0" borderId="3" xfId="0" applyNumberFormat="1" applyFont="1" applyBorder="1" applyAlignment="1">
      <alignment horizontal="right" wrapText="1"/>
    </xf>
    <xf numFmtId="2" fontId="7" fillId="4" borderId="3" xfId="0" applyNumberFormat="1" applyFont="1" applyFill="1" applyBorder="1" applyAlignment="1">
      <alignment wrapText="1"/>
    </xf>
    <xf numFmtId="2" fontId="7" fillId="4" borderId="3" xfId="0" applyNumberFormat="1" applyFont="1" applyFill="1" applyBorder="1" applyAlignment="1">
      <alignment horizontal="right" wrapText="1"/>
    </xf>
    <xf numFmtId="2" fontId="7" fillId="0" borderId="6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7" fillId="0" borderId="0" xfId="0" applyNumberFormat="1" applyFont="1" applyBorder="1" applyAlignment="1">
      <alignment horizontal="right" wrapText="1"/>
    </xf>
    <xf numFmtId="0" fontId="13" fillId="0" borderId="3" xfId="0" applyFont="1" applyBorder="1" applyAlignment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Font="1" applyBorder="1"/>
    <xf numFmtId="0" fontId="14" fillId="4" borderId="1" xfId="0" applyFont="1" applyFill="1" applyBorder="1"/>
    <xf numFmtId="2" fontId="14" fillId="0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14" fillId="4" borderId="1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/>
    <xf numFmtId="0" fontId="7" fillId="0" borderId="10" xfId="0" applyFont="1" applyBorder="1" applyAlignment="1">
      <alignment horizontal="right" wrapText="1"/>
    </xf>
    <xf numFmtId="0" fontId="7" fillId="0" borderId="11" xfId="0" applyFont="1" applyBorder="1" applyAlignment="1">
      <alignment horizontal="right" wrapText="1"/>
    </xf>
    <xf numFmtId="0" fontId="3" fillId="0" borderId="3" xfId="0" applyFont="1" applyBorder="1"/>
    <xf numFmtId="0" fontId="0" fillId="0" borderId="0" xfId="0" applyFont="1"/>
    <xf numFmtId="2" fontId="1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horizontal="center"/>
    </xf>
    <xf numFmtId="0" fontId="0" fillId="5" borderId="0" xfId="0" applyFill="1"/>
    <xf numFmtId="0" fontId="0" fillId="5" borderId="0" xfId="0" applyFont="1" applyFill="1"/>
    <xf numFmtId="0" fontId="0" fillId="5" borderId="0" xfId="0" applyFill="1" applyAlignment="1">
      <alignment horizontal="center"/>
    </xf>
    <xf numFmtId="2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5" borderId="0" xfId="0" applyFont="1" applyFill="1"/>
    <xf numFmtId="2" fontId="1" fillId="0" borderId="1" xfId="0" applyNumberFormat="1" applyFont="1" applyBorder="1"/>
    <xf numFmtId="0" fontId="14" fillId="0" borderId="3" xfId="0" applyFont="1" applyFill="1" applyBorder="1"/>
    <xf numFmtId="2" fontId="7" fillId="4" borderId="1" xfId="0" applyNumberFormat="1" applyFont="1" applyFill="1" applyBorder="1" applyAlignment="1">
      <alignment horizontal="right" wrapText="1"/>
    </xf>
    <xf numFmtId="0" fontId="0" fillId="0" borderId="3" xfId="0" applyBorder="1"/>
    <xf numFmtId="2" fontId="7" fillId="4" borderId="1" xfId="0" applyNumberFormat="1" applyFont="1" applyFill="1" applyBorder="1" applyAlignment="1">
      <alignment wrapText="1"/>
    </xf>
    <xf numFmtId="0" fontId="0" fillId="0" borderId="6" xfId="0" applyBorder="1"/>
    <xf numFmtId="0" fontId="14" fillId="4" borderId="3" xfId="0" applyFont="1" applyFill="1" applyBorder="1"/>
    <xf numFmtId="0" fontId="13" fillId="0" borderId="1" xfId="0" applyFont="1" applyBorder="1" applyAlignment="1"/>
    <xf numFmtId="0" fontId="7" fillId="4" borderId="1" xfId="0" applyFont="1" applyFill="1" applyBorder="1" applyAlignment="1">
      <alignment horizontal="center" wrapText="1"/>
    </xf>
    <xf numFmtId="2" fontId="14" fillId="0" borderId="3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 wrapText="1"/>
    </xf>
    <xf numFmtId="2" fontId="14" fillId="4" borderId="3" xfId="0" applyNumberFormat="1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0" borderId="3" xfId="0" applyFont="1" applyBorder="1"/>
    <xf numFmtId="0" fontId="7" fillId="4" borderId="1" xfId="0" applyFont="1" applyFill="1" applyBorder="1" applyAlignment="1">
      <alignment horizontal="right" wrapText="1"/>
    </xf>
    <xf numFmtId="2" fontId="14" fillId="4" borderId="3" xfId="0" applyNumberFormat="1" applyFont="1" applyFill="1" applyBorder="1"/>
    <xf numFmtId="2" fontId="14" fillId="0" borderId="3" xfId="0" applyNumberFormat="1" applyFont="1" applyBorder="1"/>
    <xf numFmtId="1" fontId="0" fillId="0" borderId="3" xfId="0" applyNumberFormat="1" applyBorder="1"/>
    <xf numFmtId="1" fontId="0" fillId="0" borderId="6" xfId="0" applyNumberFormat="1" applyBorder="1"/>
    <xf numFmtId="0" fontId="9" fillId="4" borderId="3" xfId="0" applyFont="1" applyFill="1" applyBorder="1" applyAlignment="1">
      <alignment horizontal="center"/>
    </xf>
    <xf numFmtId="0" fontId="3" fillId="0" borderId="1" xfId="0" applyFont="1" applyBorder="1"/>
    <xf numFmtId="0" fontId="1" fillId="4" borderId="1" xfId="0" applyFont="1" applyFill="1" applyBorder="1" applyAlignment="1">
      <alignment horizontal="center"/>
    </xf>
    <xf numFmtId="0" fontId="0" fillId="0" borderId="4" xfId="0" applyBorder="1"/>
    <xf numFmtId="2" fontId="0" fillId="0" borderId="0" xfId="0" applyNumberFormat="1"/>
    <xf numFmtId="0" fontId="0" fillId="0" borderId="10" xfId="0" applyBorder="1"/>
    <xf numFmtId="0" fontId="0" fillId="0" borderId="11" xfId="0" applyBorder="1"/>
    <xf numFmtId="0" fontId="1" fillId="5" borderId="1" xfId="0" applyFont="1" applyFill="1" applyBorder="1" applyAlignment="1"/>
    <xf numFmtId="2" fontId="0" fillId="6" borderId="0" xfId="0" applyNumberFormat="1" applyFill="1"/>
    <xf numFmtId="2" fontId="0" fillId="4" borderId="0" xfId="0" applyNumberFormat="1" applyFill="1"/>
    <xf numFmtId="2" fontId="1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9" xfId="0" quotePrefix="1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0" fontId="3" fillId="5" borderId="0" xfId="0" applyFont="1" applyFill="1" applyAlignment="1" applyProtection="1">
      <alignment horizontal="right"/>
    </xf>
    <xf numFmtId="0" fontId="3" fillId="0" borderId="1" xfId="0" applyFont="1" applyBorder="1" applyAlignment="1" applyProtection="1">
      <alignment horizontal="right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9"/>
  <sheetViews>
    <sheetView tabSelected="1" topLeftCell="A170" zoomScale="85" zoomScaleNormal="85" workbookViewId="0">
      <selection activeCell="R199" sqref="R199"/>
    </sheetView>
  </sheetViews>
  <sheetFormatPr defaultRowHeight="15" x14ac:dyDescent="0.25"/>
  <cols>
    <col min="1" max="1" width="6" customWidth="1"/>
    <col min="2" max="2" width="12.85546875" customWidth="1"/>
    <col min="3" max="3" width="32.85546875" customWidth="1"/>
    <col min="4" max="9" width="9.140625" hidden="1" customWidth="1"/>
    <col min="10" max="10" width="11.42578125" customWidth="1"/>
    <col min="11" max="17" width="9.140625" hidden="1" customWidth="1"/>
    <col min="18" max="18" width="10.5703125" customWidth="1"/>
    <col min="19" max="21" width="0" hidden="1" customWidth="1"/>
    <col min="22" max="22" width="13.85546875" customWidth="1"/>
    <col min="23" max="23" width="8.5703125" hidden="1" customWidth="1"/>
    <col min="24" max="25" width="8.85546875" hidden="1" customWidth="1"/>
    <col min="26" max="26" width="17.28515625" customWidth="1"/>
    <col min="27" max="27" width="9.140625" style="7"/>
    <col min="31" max="31" width="10.140625" customWidth="1"/>
    <col min="34" max="34" width="12" bestFit="1" customWidth="1"/>
    <col min="35" max="35" width="8.140625" bestFit="1" customWidth="1"/>
    <col min="36" max="36" width="10.28515625" bestFit="1" customWidth="1"/>
    <col min="37" max="37" width="20.7109375" customWidth="1"/>
    <col min="38" max="38" width="11.28515625" customWidth="1"/>
    <col min="39" max="39" width="7.85546875" customWidth="1"/>
  </cols>
  <sheetData>
    <row r="1" spans="1:44" ht="18" x14ac:dyDescent="0.25">
      <c r="A1" s="54" t="s">
        <v>0</v>
      </c>
      <c r="B1" s="54"/>
      <c r="C1" s="54"/>
      <c r="J1" s="2"/>
      <c r="AI1" t="s">
        <v>239</v>
      </c>
      <c r="AK1" t="s">
        <v>240</v>
      </c>
      <c r="AL1" t="s">
        <v>236</v>
      </c>
      <c r="AM1" t="s">
        <v>237</v>
      </c>
      <c r="AN1" t="s">
        <v>238</v>
      </c>
      <c r="AO1" t="s">
        <v>228</v>
      </c>
      <c r="AP1" t="s">
        <v>241</v>
      </c>
      <c r="AQ1" t="s">
        <v>242</v>
      </c>
      <c r="AR1" t="s">
        <v>243</v>
      </c>
    </row>
    <row r="2" spans="1:44" x14ac:dyDescent="0.25">
      <c r="A2" s="1" t="s">
        <v>35</v>
      </c>
      <c r="B2" s="1"/>
      <c r="C2" s="1"/>
      <c r="J2" s="2"/>
      <c r="AI2">
        <v>0</v>
      </c>
      <c r="AJ2" t="s">
        <v>227</v>
      </c>
      <c r="AK2">
        <f>COUNTIF($AJ$22:$AJ$199,AJ2)</f>
        <v>3</v>
      </c>
      <c r="AL2">
        <f>COUNTIF($AJ$22:$AJ$76,AJ2)</f>
        <v>1</v>
      </c>
      <c r="AM2">
        <f>COUNTIF($AJ$82:$AJ$141,AJ2)</f>
        <v>1</v>
      </c>
      <c r="AN2">
        <f>COUNTIF($AJ$147:$AJ$199,AJ2)</f>
        <v>1</v>
      </c>
      <c r="AO2">
        <v>0</v>
      </c>
      <c r="AP2">
        <f>$AO2*AL2</f>
        <v>0</v>
      </c>
      <c r="AQ2">
        <f t="shared" ref="AQ2:AR2" si="0">$AO2*AM2</f>
        <v>0</v>
      </c>
      <c r="AR2">
        <f t="shared" si="0"/>
        <v>0</v>
      </c>
    </row>
    <row r="3" spans="1:44" x14ac:dyDescent="0.25">
      <c r="A3" s="1" t="s">
        <v>36</v>
      </c>
      <c r="B3" s="1"/>
      <c r="C3" s="1"/>
      <c r="J3" s="2"/>
      <c r="AI3">
        <v>29</v>
      </c>
      <c r="AJ3" t="s">
        <v>226</v>
      </c>
      <c r="AK3">
        <f t="shared" ref="AK3:AK8" si="1">COUNTIF($AJ$22:$AJ$199,AJ3)</f>
        <v>3</v>
      </c>
      <c r="AL3">
        <f t="shared" ref="AL3:AL8" si="2">COUNTIF($AJ$22:$AJ$76,AJ3)</f>
        <v>0</v>
      </c>
      <c r="AM3">
        <f t="shared" ref="AM3:AM8" si="3">COUNTIF($AJ$82:$AJ$141,AJ3)</f>
        <v>2</v>
      </c>
      <c r="AN3">
        <f t="shared" ref="AN3:AN8" si="4">COUNTIF($AJ$147:$AJ$199,AJ3)</f>
        <v>1</v>
      </c>
      <c r="AO3">
        <v>1</v>
      </c>
      <c r="AP3">
        <f t="shared" ref="AP3:AP8" si="5">$AO3*AL3</f>
        <v>0</v>
      </c>
      <c r="AQ3">
        <f t="shared" ref="AQ3:AQ8" si="6">$AO3*AM3</f>
        <v>2</v>
      </c>
      <c r="AR3">
        <f t="shared" ref="AR3:AR8" si="7">$AO3*AN3</f>
        <v>1</v>
      </c>
    </row>
    <row r="4" spans="1:44" x14ac:dyDescent="0.25">
      <c r="A4" s="1" t="s">
        <v>37</v>
      </c>
      <c r="B4" s="1"/>
      <c r="C4" s="1"/>
      <c r="J4" s="2"/>
      <c r="AI4">
        <v>49</v>
      </c>
      <c r="AJ4" t="s">
        <v>224</v>
      </c>
      <c r="AK4">
        <f t="shared" si="1"/>
        <v>25</v>
      </c>
      <c r="AL4">
        <f t="shared" si="2"/>
        <v>7</v>
      </c>
      <c r="AM4">
        <f t="shared" si="3"/>
        <v>7</v>
      </c>
      <c r="AN4">
        <f t="shared" si="4"/>
        <v>11</v>
      </c>
      <c r="AO4">
        <v>2</v>
      </c>
      <c r="AP4">
        <f t="shared" si="5"/>
        <v>14</v>
      </c>
      <c r="AQ4">
        <f t="shared" si="6"/>
        <v>14</v>
      </c>
      <c r="AR4">
        <f t="shared" si="7"/>
        <v>22</v>
      </c>
    </row>
    <row r="5" spans="1:44" x14ac:dyDescent="0.25">
      <c r="A5" s="1" t="s">
        <v>44</v>
      </c>
      <c r="B5" s="1"/>
      <c r="C5" s="1"/>
      <c r="J5" s="2"/>
      <c r="AI5">
        <v>63</v>
      </c>
      <c r="AJ5" t="s">
        <v>42</v>
      </c>
      <c r="AK5">
        <f t="shared" si="1"/>
        <v>21</v>
      </c>
      <c r="AL5">
        <f t="shared" si="2"/>
        <v>8</v>
      </c>
      <c r="AM5">
        <f t="shared" si="3"/>
        <v>4</v>
      </c>
      <c r="AN5">
        <f t="shared" si="4"/>
        <v>9</v>
      </c>
      <c r="AO5">
        <v>2.5</v>
      </c>
      <c r="AP5">
        <f t="shared" si="5"/>
        <v>20</v>
      </c>
      <c r="AQ5">
        <f t="shared" si="6"/>
        <v>10</v>
      </c>
      <c r="AR5">
        <f t="shared" si="7"/>
        <v>22.5</v>
      </c>
    </row>
    <row r="6" spans="1:44" x14ac:dyDescent="0.25">
      <c r="A6" s="3"/>
      <c r="B6" s="4"/>
      <c r="C6" s="4"/>
      <c r="J6" s="2"/>
      <c r="AI6">
        <v>70</v>
      </c>
      <c r="AJ6" t="s">
        <v>41</v>
      </c>
      <c r="AK6">
        <f t="shared" si="1"/>
        <v>32</v>
      </c>
      <c r="AL6">
        <f t="shared" si="2"/>
        <v>9</v>
      </c>
      <c r="AM6">
        <f t="shared" si="3"/>
        <v>16</v>
      </c>
      <c r="AN6">
        <f t="shared" si="4"/>
        <v>7</v>
      </c>
      <c r="AO6">
        <v>3</v>
      </c>
      <c r="AP6">
        <f t="shared" si="5"/>
        <v>27</v>
      </c>
      <c r="AQ6">
        <f t="shared" si="6"/>
        <v>48</v>
      </c>
      <c r="AR6">
        <f t="shared" si="7"/>
        <v>21</v>
      </c>
    </row>
    <row r="7" spans="1:44" x14ac:dyDescent="0.25">
      <c r="A7" s="5" t="s">
        <v>245</v>
      </c>
      <c r="B7" s="5"/>
      <c r="C7" s="5"/>
      <c r="J7" s="2"/>
      <c r="AI7">
        <v>76</v>
      </c>
      <c r="AJ7" t="s">
        <v>40</v>
      </c>
      <c r="AK7">
        <f t="shared" si="1"/>
        <v>23</v>
      </c>
      <c r="AL7">
        <f t="shared" si="2"/>
        <v>9</v>
      </c>
      <c r="AM7">
        <f t="shared" si="3"/>
        <v>9</v>
      </c>
      <c r="AN7">
        <f t="shared" si="4"/>
        <v>5</v>
      </c>
      <c r="AO7">
        <v>3.5</v>
      </c>
      <c r="AP7">
        <f t="shared" si="5"/>
        <v>31.5</v>
      </c>
      <c r="AQ7">
        <f t="shared" si="6"/>
        <v>31.5</v>
      </c>
      <c r="AR7">
        <f t="shared" si="7"/>
        <v>17.5</v>
      </c>
    </row>
    <row r="8" spans="1:44" x14ac:dyDescent="0.25">
      <c r="A8" s="5" t="s">
        <v>1</v>
      </c>
      <c r="B8" s="5"/>
      <c r="C8" s="5" t="s">
        <v>229</v>
      </c>
      <c r="J8" s="2"/>
      <c r="AI8">
        <v>79.739999999999995</v>
      </c>
      <c r="AJ8" t="s">
        <v>219</v>
      </c>
      <c r="AK8">
        <f t="shared" si="1"/>
        <v>60</v>
      </c>
      <c r="AL8">
        <f t="shared" si="2"/>
        <v>21</v>
      </c>
      <c r="AM8">
        <f t="shared" si="3"/>
        <v>20</v>
      </c>
      <c r="AN8">
        <f t="shared" si="4"/>
        <v>19</v>
      </c>
      <c r="AO8">
        <v>4</v>
      </c>
      <c r="AP8">
        <f t="shared" si="5"/>
        <v>84</v>
      </c>
      <c r="AQ8">
        <f t="shared" si="6"/>
        <v>80</v>
      </c>
      <c r="AR8">
        <f t="shared" si="7"/>
        <v>76</v>
      </c>
    </row>
    <row r="9" spans="1:44" x14ac:dyDescent="0.25">
      <c r="A9" s="5"/>
      <c r="B9" s="5"/>
      <c r="C9" s="5"/>
      <c r="J9" s="2"/>
      <c r="AK9">
        <f>SUM(AK2:AK8)</f>
        <v>167</v>
      </c>
      <c r="AL9">
        <f>SUM(AL2:AL8)</f>
        <v>55</v>
      </c>
      <c r="AM9">
        <f>SUM(AM2:AM8)</f>
        <v>59</v>
      </c>
      <c r="AN9">
        <f>SUM(AN2:AN8)</f>
        <v>53</v>
      </c>
      <c r="AO9" s="2" t="s">
        <v>244</v>
      </c>
      <c r="AP9" s="81">
        <f>SUM(AP2:AP8)/AL9</f>
        <v>3.209090909090909</v>
      </c>
      <c r="AQ9" s="81">
        <f>SUM(AQ2:AQ8)/AM9</f>
        <v>3.1440677966101696</v>
      </c>
      <c r="AR9" s="81">
        <f>SUM(AR2:AR8)/AN9</f>
        <v>3.0188679245283021</v>
      </c>
    </row>
    <row r="10" spans="1:44" x14ac:dyDescent="0.25">
      <c r="A10" s="133" t="s">
        <v>228</v>
      </c>
      <c r="B10" s="133"/>
      <c r="C10" s="133"/>
      <c r="D10" s="84"/>
      <c r="E10" s="84"/>
      <c r="F10" s="84"/>
      <c r="G10" s="84"/>
      <c r="H10" s="84"/>
      <c r="I10" s="84"/>
      <c r="J10" s="85">
        <v>0.3</v>
      </c>
      <c r="K10" s="84"/>
      <c r="L10" s="84"/>
      <c r="M10" s="84"/>
      <c r="N10" s="84"/>
      <c r="O10" s="84"/>
      <c r="P10" s="84"/>
      <c r="Q10" s="84"/>
      <c r="R10" s="84">
        <v>0.3</v>
      </c>
      <c r="S10" s="84"/>
      <c r="T10" s="84"/>
      <c r="U10" s="84"/>
      <c r="V10" s="84">
        <v>0.1</v>
      </c>
      <c r="W10" s="84"/>
      <c r="X10" s="84"/>
      <c r="Y10" s="84"/>
      <c r="Z10" s="84">
        <v>0.2</v>
      </c>
      <c r="AA10" s="86"/>
      <c r="AB10" s="84">
        <v>0.05</v>
      </c>
      <c r="AC10" s="84">
        <v>0.01</v>
      </c>
      <c r="AD10" s="84">
        <v>0.01</v>
      </c>
      <c r="AE10" s="84"/>
      <c r="AF10" s="84">
        <v>2.5000000000000001E-2</v>
      </c>
      <c r="AG10" s="84">
        <v>5.0000000000000001E-3</v>
      </c>
      <c r="AH10" s="90">
        <f>SUM(J10:AG10)</f>
        <v>1</v>
      </c>
    </row>
    <row r="11" spans="1:44" x14ac:dyDescent="0.25">
      <c r="A11" s="134" t="s">
        <v>231</v>
      </c>
      <c r="B11" s="134"/>
      <c r="C11" s="134"/>
      <c r="D11" s="64"/>
      <c r="E11" s="64"/>
      <c r="F11" s="64"/>
      <c r="G11" s="64"/>
      <c r="H11" s="64"/>
      <c r="I11" s="64"/>
      <c r="J11" s="87">
        <f>AVERAGE(J22:J76)</f>
        <v>61.936363636363637</v>
      </c>
      <c r="K11" s="88"/>
      <c r="L11" s="88"/>
      <c r="M11" s="88"/>
      <c r="N11" s="88"/>
      <c r="O11" s="88"/>
      <c r="P11" s="88"/>
      <c r="Q11" s="88"/>
      <c r="R11" s="87">
        <f>AVERAGE(R22:R76)</f>
        <v>61.245454545454542</v>
      </c>
      <c r="S11" s="88"/>
      <c r="T11" s="88"/>
      <c r="U11" s="88"/>
      <c r="V11" s="87">
        <f>AVERAGE(V22:V76)</f>
        <v>96.951515151515125</v>
      </c>
      <c r="W11" s="88"/>
      <c r="X11" s="88"/>
      <c r="Y11" s="88"/>
      <c r="Z11" s="87">
        <f>AVERAGE(Z22:Z76)</f>
        <v>93.339393939393929</v>
      </c>
      <c r="AA11" s="89"/>
      <c r="AB11" s="87">
        <f>AVERAGE(AB22:AB76)</f>
        <v>73.25454545454545</v>
      </c>
      <c r="AC11" s="87">
        <f>AVERAGE(AC22:AC76)</f>
        <v>94.223636363636345</v>
      </c>
      <c r="AD11" s="87">
        <f>AVERAGE(AD22:AD76)</f>
        <v>85.354545454545459</v>
      </c>
      <c r="AE11" s="88"/>
      <c r="AF11" s="87">
        <f>AVERAGE(AF22:AF76)</f>
        <v>92.92207792207796</v>
      </c>
      <c r="AG11" s="87">
        <f>AVERAGE(AG22:AG76)</f>
        <v>89.090909090909093</v>
      </c>
      <c r="AH11" s="91">
        <f>AVERAGE(AH22:AH76)</f>
        <v>73.544591341991307</v>
      </c>
    </row>
    <row r="12" spans="1:44" x14ac:dyDescent="0.25">
      <c r="A12" s="134" t="s">
        <v>232</v>
      </c>
      <c r="B12" s="134"/>
      <c r="C12" s="134"/>
      <c r="D12" s="134"/>
      <c r="E12" s="134"/>
      <c r="F12" s="64"/>
      <c r="G12" s="64"/>
      <c r="H12" s="64"/>
      <c r="I12" s="64"/>
      <c r="J12" s="87">
        <f>AVERAGE(J82:J141)</f>
        <v>59.958333333333336</v>
      </c>
      <c r="K12" s="88"/>
      <c r="L12" s="88"/>
      <c r="M12" s="88"/>
      <c r="N12" s="88"/>
      <c r="O12" s="88"/>
      <c r="P12" s="88"/>
      <c r="Q12" s="88"/>
      <c r="R12" s="87">
        <f>AVERAGE(R82:R141)</f>
        <v>62.883333333333333</v>
      </c>
      <c r="S12" s="88"/>
      <c r="T12" s="88"/>
      <c r="U12" s="88"/>
      <c r="V12" s="87">
        <f>AVERAGE(V82:V141)</f>
        <v>94.250000000000028</v>
      </c>
      <c r="W12" s="88"/>
      <c r="X12" s="88"/>
      <c r="Y12" s="88"/>
      <c r="Z12" s="87">
        <f>AVERAGE(Z82:Z141)</f>
        <v>94.711111111111123</v>
      </c>
      <c r="AA12" s="89"/>
      <c r="AB12" s="87">
        <f>AVERAGE(AB82:AB141)</f>
        <v>69.849999999999994</v>
      </c>
      <c r="AC12" s="87">
        <f>AVERAGE(AC82:AC141)</f>
        <v>94.05</v>
      </c>
      <c r="AD12" s="87">
        <f>AVERAGE(AD82:AD141)</f>
        <v>82.7</v>
      </c>
      <c r="AE12" s="88"/>
      <c r="AF12" s="87">
        <f>AVERAGE(AF82:AF141)</f>
        <v>92.261904761904788</v>
      </c>
      <c r="AG12" s="87">
        <f>AVERAGE(AG82:AG141)</f>
        <v>78.333333333333329</v>
      </c>
      <c r="AH12" s="91">
        <f>AVERAGE(AH82:AH141)</f>
        <v>73.177936507936494</v>
      </c>
    </row>
    <row r="13" spans="1:44" x14ac:dyDescent="0.25">
      <c r="A13" s="134" t="s">
        <v>233</v>
      </c>
      <c r="B13" s="134"/>
      <c r="C13" s="134"/>
      <c r="D13" s="134"/>
      <c r="E13" s="134"/>
      <c r="F13" s="64"/>
      <c r="G13" s="64"/>
      <c r="H13" s="64"/>
      <c r="I13" s="64"/>
      <c r="J13" s="87">
        <f>AVERAGE(J147:J199)</f>
        <v>57.198113207547166</v>
      </c>
      <c r="K13" s="88"/>
      <c r="L13" s="88"/>
      <c r="M13" s="88"/>
      <c r="N13" s="88"/>
      <c r="O13" s="88"/>
      <c r="P13" s="88"/>
      <c r="Q13" s="88"/>
      <c r="R13" s="87">
        <f>AVERAGE(R147:R199)</f>
        <v>57.518867924528301</v>
      </c>
      <c r="S13" s="88"/>
      <c r="T13" s="88"/>
      <c r="U13" s="88"/>
      <c r="V13" s="87">
        <f>AVERAGE(V147:V199)</f>
        <v>95.201320754716988</v>
      </c>
      <c r="W13" s="88"/>
      <c r="X13" s="88"/>
      <c r="Y13" s="88"/>
      <c r="Z13" s="87">
        <f>AVERAGE(Z147:Z199)</f>
        <v>92.295597484276698</v>
      </c>
      <c r="AA13" s="89"/>
      <c r="AB13" s="87">
        <f>AVERAGE(AB147:AB199)</f>
        <v>73.755102040816325</v>
      </c>
      <c r="AC13" s="87">
        <f>AVERAGE(AC147:AC199)</f>
        <v>106.8</v>
      </c>
      <c r="AD13" s="87">
        <f>AVERAGE(AD147:AD199)</f>
        <v>87.11</v>
      </c>
      <c r="AE13" s="88"/>
      <c r="AF13" s="87">
        <f>AVERAGE(AF147:AF199)</f>
        <v>93.935309973045833</v>
      </c>
      <c r="AG13" s="87">
        <f>AVERAGE(AG147:AG199)</f>
        <v>100</v>
      </c>
      <c r="AH13" s="91">
        <f>AVERAGE(AH147:AH199)</f>
        <v>70.453200359389029</v>
      </c>
    </row>
    <row r="14" spans="1:44" x14ac:dyDescent="0.25">
      <c r="A14" s="131" t="s">
        <v>234</v>
      </c>
      <c r="B14" s="131"/>
      <c r="C14" s="131"/>
      <c r="D14" s="131"/>
      <c r="E14" s="131"/>
      <c r="F14" s="131"/>
      <c r="G14" s="132"/>
      <c r="J14" s="82">
        <f>AVERAGE(J22:J76,J82:J141,J147:J199)</f>
        <v>59.735119047619051</v>
      </c>
      <c r="K14" s="80"/>
      <c r="L14" s="80"/>
      <c r="M14" s="80"/>
      <c r="N14" s="80"/>
      <c r="O14" s="80"/>
      <c r="P14" s="80"/>
      <c r="Q14" s="80"/>
      <c r="R14" s="82">
        <f t="shared" ref="R14:Z14" si="8">AVERAGE(R22:R76,R82:R141,R147:R199)</f>
        <v>60.654761904761905</v>
      </c>
      <c r="S14" s="82">
        <f t="shared" si="8"/>
        <v>86.898809523809518</v>
      </c>
      <c r="T14" s="82">
        <f t="shared" si="8"/>
        <v>100.06547619047619</v>
      </c>
      <c r="U14" s="82">
        <f t="shared" si="8"/>
        <v>99.24404761904762</v>
      </c>
      <c r="V14" s="82">
        <f t="shared" si="8"/>
        <v>95.434543650793586</v>
      </c>
      <c r="W14" s="82">
        <f t="shared" si="8"/>
        <v>93.25</v>
      </c>
      <c r="X14" s="82">
        <f t="shared" si="8"/>
        <v>93.113095238095241</v>
      </c>
      <c r="Y14" s="82">
        <f t="shared" si="8"/>
        <v>94.136904761904759</v>
      </c>
      <c r="Z14" s="82">
        <f t="shared" si="8"/>
        <v>93.499999999999972</v>
      </c>
      <c r="AA14" s="83"/>
      <c r="AB14" s="82">
        <f t="shared" ref="AB14:AD14" si="9">AVERAGE(AB22:AB76,AB82:AB141,AB147:AB199)</f>
        <v>72.158536585365852</v>
      </c>
      <c r="AC14" s="82">
        <f t="shared" si="9"/>
        <v>97.971515151515149</v>
      </c>
      <c r="AD14" s="82">
        <f t="shared" si="9"/>
        <v>84.921212121212122</v>
      </c>
      <c r="AE14" s="80"/>
      <c r="AF14" s="82">
        <f>AVERAGE(AF22:AF76,AF82:AF141,AF147:AF199)</f>
        <v>93.005952380952237</v>
      </c>
      <c r="AG14" s="82">
        <f>AVERAGE(AG22:AG76,AG82:AG141,AG147:AG199)</f>
        <v>88.484848484848484</v>
      </c>
      <c r="AH14" s="81">
        <f>AVERAGE(AH22:AH76,AH82:AH141,AH147:AH199)</f>
        <v>72.438382936507949</v>
      </c>
    </row>
    <row r="15" spans="1:44" x14ac:dyDescent="0.25">
      <c r="A15" s="6" t="s">
        <v>217</v>
      </c>
      <c r="B15" s="6"/>
      <c r="C15" s="6"/>
      <c r="J15" s="2"/>
    </row>
    <row r="16" spans="1:44" x14ac:dyDescent="0.25">
      <c r="A16" s="6"/>
      <c r="B16" s="6"/>
      <c r="C16" s="6"/>
      <c r="J16" s="2"/>
    </row>
    <row r="17" spans="1:39" s="2" customFormat="1" x14ac:dyDescent="0.25">
      <c r="A17" s="2" t="s">
        <v>43</v>
      </c>
      <c r="AA17" s="17"/>
    </row>
    <row r="18" spans="1:39" s="2" customFormat="1" x14ac:dyDescent="0.25">
      <c r="AA18" s="17"/>
    </row>
    <row r="19" spans="1:39" x14ac:dyDescent="0.25">
      <c r="A19" s="13" t="s">
        <v>2</v>
      </c>
      <c r="J19" s="2"/>
    </row>
    <row r="20" spans="1:39" s="8" customFormat="1" x14ac:dyDescent="0.25">
      <c r="A20" s="122" t="s">
        <v>3</v>
      </c>
      <c r="B20" s="122" t="s">
        <v>4</v>
      </c>
      <c r="C20" s="122" t="s">
        <v>5</v>
      </c>
      <c r="D20" s="122" t="s">
        <v>6</v>
      </c>
      <c r="E20" s="122"/>
      <c r="F20" s="122"/>
      <c r="G20" s="122"/>
      <c r="H20" s="122"/>
      <c r="I20" s="122"/>
      <c r="J20" s="122"/>
      <c r="K20" s="122" t="s">
        <v>7</v>
      </c>
      <c r="L20" s="122"/>
      <c r="M20" s="122"/>
      <c r="N20" s="122"/>
      <c r="O20" s="122"/>
      <c r="P20" s="122"/>
      <c r="Q20" s="122"/>
      <c r="R20" s="122"/>
      <c r="S20" s="122" t="s">
        <v>8</v>
      </c>
      <c r="T20" s="122"/>
      <c r="U20" s="122"/>
      <c r="V20" s="122"/>
      <c r="W20" s="122" t="s">
        <v>9</v>
      </c>
      <c r="X20" s="122"/>
      <c r="Y20" s="122"/>
      <c r="Z20" s="122"/>
      <c r="AA20" s="122" t="s">
        <v>10</v>
      </c>
      <c r="AB20" s="122"/>
      <c r="AC20" s="126" t="s">
        <v>99</v>
      </c>
      <c r="AD20" s="123" t="s">
        <v>98</v>
      </c>
      <c r="AE20" s="122" t="s">
        <v>11</v>
      </c>
      <c r="AF20" s="122"/>
      <c r="AG20" s="123" t="s">
        <v>216</v>
      </c>
      <c r="AH20" s="122" t="s">
        <v>12</v>
      </c>
      <c r="AI20" s="129" t="s">
        <v>13</v>
      </c>
      <c r="AJ20" s="122" t="s">
        <v>14</v>
      </c>
      <c r="AK20" s="122" t="s">
        <v>5</v>
      </c>
      <c r="AL20" s="122" t="s">
        <v>4</v>
      </c>
      <c r="AM20" s="122" t="s">
        <v>3</v>
      </c>
    </row>
    <row r="21" spans="1:39" x14ac:dyDescent="0.25">
      <c r="A21" s="122"/>
      <c r="B21" s="122"/>
      <c r="C21" s="122"/>
      <c r="D21" s="20" t="s">
        <v>15</v>
      </c>
      <c r="E21" s="20" t="s">
        <v>16</v>
      </c>
      <c r="F21" s="20" t="s">
        <v>17</v>
      </c>
      <c r="G21" s="20" t="s">
        <v>18</v>
      </c>
      <c r="H21" s="20" t="s">
        <v>19</v>
      </c>
      <c r="I21" s="20" t="s">
        <v>21</v>
      </c>
      <c r="J21" s="20" t="s">
        <v>20</v>
      </c>
      <c r="K21" s="20" t="s">
        <v>15</v>
      </c>
      <c r="L21" s="20" t="s">
        <v>16</v>
      </c>
      <c r="M21" s="20" t="s">
        <v>17</v>
      </c>
      <c r="N21" s="20" t="s">
        <v>18</v>
      </c>
      <c r="O21" s="20" t="s">
        <v>19</v>
      </c>
      <c r="P21" s="20" t="s">
        <v>21</v>
      </c>
      <c r="Q21" s="20" t="s">
        <v>22</v>
      </c>
      <c r="R21" s="20" t="s">
        <v>23</v>
      </c>
      <c r="S21" s="20" t="s">
        <v>24</v>
      </c>
      <c r="T21" s="20" t="s">
        <v>25</v>
      </c>
      <c r="U21" s="20" t="s">
        <v>26</v>
      </c>
      <c r="V21" s="20" t="s">
        <v>27</v>
      </c>
      <c r="W21" s="20" t="s">
        <v>28</v>
      </c>
      <c r="X21" s="20" t="s">
        <v>29</v>
      </c>
      <c r="Y21" s="20" t="s">
        <v>30</v>
      </c>
      <c r="Z21" s="20" t="s">
        <v>31</v>
      </c>
      <c r="AA21" s="21" t="s">
        <v>32</v>
      </c>
      <c r="AB21" s="20" t="s">
        <v>33</v>
      </c>
      <c r="AC21" s="127"/>
      <c r="AD21" s="128"/>
      <c r="AE21" s="20" t="s">
        <v>34</v>
      </c>
      <c r="AF21" s="20" t="s">
        <v>33</v>
      </c>
      <c r="AG21" s="125"/>
      <c r="AH21" s="123"/>
      <c r="AI21" s="130"/>
      <c r="AJ21" s="123"/>
      <c r="AK21" s="123"/>
      <c r="AL21" s="123"/>
      <c r="AM21" s="122"/>
    </row>
    <row r="22" spans="1:39" ht="15.75" x14ac:dyDescent="0.25">
      <c r="A22" s="12">
        <v>1</v>
      </c>
      <c r="B22" s="9">
        <v>13514067</v>
      </c>
      <c r="C22" s="9" t="s">
        <v>100</v>
      </c>
      <c r="D22" s="57">
        <v>17.5</v>
      </c>
      <c r="E22" s="57">
        <v>15</v>
      </c>
      <c r="F22" s="57">
        <v>3</v>
      </c>
      <c r="G22" s="57">
        <v>4</v>
      </c>
      <c r="H22" s="57">
        <v>1</v>
      </c>
      <c r="I22" s="57">
        <v>12</v>
      </c>
      <c r="J22" s="57">
        <f>SUM(D22:I22)</f>
        <v>52.5</v>
      </c>
      <c r="K22" s="63">
        <v>3</v>
      </c>
      <c r="L22" s="63">
        <v>0</v>
      </c>
      <c r="M22" s="63">
        <v>10</v>
      </c>
      <c r="N22" s="63">
        <v>12</v>
      </c>
      <c r="O22" s="63">
        <v>4</v>
      </c>
      <c r="P22" s="63">
        <v>2</v>
      </c>
      <c r="Q22" s="63">
        <v>2</v>
      </c>
      <c r="R22" s="57">
        <f>SUM(K22:Q22)</f>
        <v>33</v>
      </c>
      <c r="S22" s="23">
        <v>0</v>
      </c>
      <c r="T22" s="23">
        <v>58</v>
      </c>
      <c r="U22" s="23">
        <v>40</v>
      </c>
      <c r="V22" s="55">
        <f>AVERAGE(S22:U22)</f>
        <v>32.666666666666664</v>
      </c>
      <c r="W22" s="23">
        <v>80</v>
      </c>
      <c r="X22" s="23">
        <v>70</v>
      </c>
      <c r="Y22" s="23">
        <v>96</v>
      </c>
      <c r="Z22" s="55">
        <f>AVERAGE(W22:Y22)</f>
        <v>82</v>
      </c>
      <c r="AA22" s="48" t="s">
        <v>41</v>
      </c>
      <c r="AB22" s="22">
        <v>71</v>
      </c>
      <c r="AC22" s="57">
        <v>34.5</v>
      </c>
      <c r="AD22" s="57">
        <v>0</v>
      </c>
      <c r="AE22" s="9">
        <v>0</v>
      </c>
      <c r="AF22" s="57">
        <f>AE22*100/28</f>
        <v>0</v>
      </c>
      <c r="AG22" s="22">
        <v>0</v>
      </c>
      <c r="AH22" s="24">
        <f>$J$10*J22+$R$10*R22+$V$10*V22+$Z$10*Z22+$AB$10*AB22+$AC$10*AC22+$AD$10*AD22+$AF$10*AF22+$AG$10*AG22</f>
        <v>49.211666666666659</v>
      </c>
      <c r="AI22" s="63" t="s">
        <v>42</v>
      </c>
      <c r="AJ22" s="118" t="str">
        <f>VLOOKUP(AH22,$AI$2:$AJ$8,2)</f>
        <v>C</v>
      </c>
      <c r="AK22" s="9" t="s">
        <v>100</v>
      </c>
      <c r="AL22" s="9">
        <v>13514067</v>
      </c>
      <c r="AM22" s="65">
        <v>1</v>
      </c>
    </row>
    <row r="23" spans="1:39" ht="15.75" x14ac:dyDescent="0.25">
      <c r="A23" s="12">
        <v>2</v>
      </c>
      <c r="B23" s="9">
        <v>13515079</v>
      </c>
      <c r="C23" s="9" t="s">
        <v>101</v>
      </c>
      <c r="D23" s="57">
        <v>17.5</v>
      </c>
      <c r="E23" s="57">
        <v>7.5</v>
      </c>
      <c r="F23" s="57">
        <v>9</v>
      </c>
      <c r="G23" s="57">
        <v>13</v>
      </c>
      <c r="H23" s="57">
        <v>4</v>
      </c>
      <c r="I23" s="57">
        <v>8</v>
      </c>
      <c r="J23" s="57">
        <f t="shared" ref="J23:J76" si="10">SUM(D23:I23)</f>
        <v>59</v>
      </c>
      <c r="K23" s="63">
        <v>14</v>
      </c>
      <c r="L23" s="63">
        <v>14</v>
      </c>
      <c r="M23" s="63">
        <v>19</v>
      </c>
      <c r="N23" s="63">
        <v>8</v>
      </c>
      <c r="O23" s="63">
        <v>22.5</v>
      </c>
      <c r="P23" s="63">
        <v>10</v>
      </c>
      <c r="Q23" s="63">
        <v>2</v>
      </c>
      <c r="R23" s="57">
        <f t="shared" ref="R23:R76" si="11">SUM(K23:Q23)</f>
        <v>89.5</v>
      </c>
      <c r="S23" s="23">
        <v>100</v>
      </c>
      <c r="T23" s="23">
        <v>110</v>
      </c>
      <c r="U23" s="23">
        <v>94</v>
      </c>
      <c r="V23" s="55">
        <f t="shared" ref="V23:V76" si="12">AVERAGE(S23:U23)</f>
        <v>101.33333333333333</v>
      </c>
      <c r="W23" s="23">
        <v>99</v>
      </c>
      <c r="X23" s="23">
        <v>84</v>
      </c>
      <c r="Y23" s="23">
        <v>98</v>
      </c>
      <c r="Z23" s="55">
        <f t="shared" ref="Z23:Z76" si="13">AVERAGE(W23:Y23)</f>
        <v>93.666666666666671</v>
      </c>
      <c r="AA23" s="48" t="s">
        <v>41</v>
      </c>
      <c r="AB23" s="22">
        <v>71</v>
      </c>
      <c r="AC23" s="57">
        <v>70</v>
      </c>
      <c r="AD23" s="57">
        <v>73.25</v>
      </c>
      <c r="AE23" s="9">
        <v>28</v>
      </c>
      <c r="AF23" s="57">
        <f t="shared" ref="AF23:AF76" si="14">AE23*100/28</f>
        <v>100</v>
      </c>
      <c r="AG23" s="22">
        <v>100</v>
      </c>
      <c r="AH23" s="24">
        <f t="shared" ref="AH23:AH76" si="15">$J$10*J23+$R$10*R23+$V$10*V23+$Z$10*Z23+$AB$10*AB23+$AC$10*AC23+$AD$10*AD23+$AF$10*AF23+$AG$10*AG23</f>
        <v>81.399166666666659</v>
      </c>
      <c r="AI23" s="63" t="s">
        <v>40</v>
      </c>
      <c r="AJ23" s="118" t="str">
        <f t="shared" ref="AJ23:AJ76" si="16">VLOOKUP(AH23,$AI$2:$AJ$8,2)</f>
        <v>A</v>
      </c>
      <c r="AK23" s="9" t="s">
        <v>101</v>
      </c>
      <c r="AL23" s="9">
        <v>13515079</v>
      </c>
      <c r="AM23" s="65">
        <v>2</v>
      </c>
    </row>
    <row r="24" spans="1:39" ht="15.75" x14ac:dyDescent="0.25">
      <c r="A24" s="12">
        <v>3</v>
      </c>
      <c r="B24" s="9">
        <v>13515106</v>
      </c>
      <c r="C24" s="9" t="s">
        <v>102</v>
      </c>
      <c r="D24" s="57">
        <v>5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f t="shared" si="10"/>
        <v>5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57">
        <f t="shared" si="11"/>
        <v>0</v>
      </c>
      <c r="S24" s="23">
        <v>0</v>
      </c>
      <c r="T24" s="23">
        <v>0</v>
      </c>
      <c r="U24" s="23">
        <v>0</v>
      </c>
      <c r="V24" s="55">
        <f t="shared" si="12"/>
        <v>0</v>
      </c>
      <c r="W24" s="23">
        <v>0</v>
      </c>
      <c r="X24" s="23">
        <v>0</v>
      </c>
      <c r="Y24" s="23">
        <v>0</v>
      </c>
      <c r="Z24" s="55">
        <f t="shared" si="13"/>
        <v>0</v>
      </c>
      <c r="AA24" s="48" t="s">
        <v>227</v>
      </c>
      <c r="AB24" s="22">
        <v>0</v>
      </c>
      <c r="AC24" s="57">
        <v>0</v>
      </c>
      <c r="AD24" s="57">
        <v>0</v>
      </c>
      <c r="AE24" s="9">
        <v>17</v>
      </c>
      <c r="AF24" s="57">
        <f t="shared" si="14"/>
        <v>60.714285714285715</v>
      </c>
      <c r="AG24" s="22">
        <v>0</v>
      </c>
      <c r="AH24" s="24">
        <f t="shared" si="15"/>
        <v>3.0178571428571432</v>
      </c>
      <c r="AI24" s="63" t="s">
        <v>223</v>
      </c>
      <c r="AJ24" s="118" t="str">
        <f t="shared" si="16"/>
        <v>E</v>
      </c>
      <c r="AK24" s="9" t="s">
        <v>102</v>
      </c>
      <c r="AL24" s="9">
        <v>13515106</v>
      </c>
      <c r="AM24" s="65">
        <v>3</v>
      </c>
    </row>
    <row r="25" spans="1:39" ht="15.75" x14ac:dyDescent="0.25">
      <c r="A25" s="12">
        <v>4</v>
      </c>
      <c r="B25" s="9">
        <v>13515145</v>
      </c>
      <c r="C25" s="9" t="s">
        <v>103</v>
      </c>
      <c r="D25" s="57">
        <v>10</v>
      </c>
      <c r="E25" s="57">
        <v>5</v>
      </c>
      <c r="F25" s="57">
        <v>6</v>
      </c>
      <c r="G25" s="57">
        <v>15</v>
      </c>
      <c r="H25" s="57">
        <v>4</v>
      </c>
      <c r="I25" s="57">
        <v>4</v>
      </c>
      <c r="J25" s="57">
        <f t="shared" si="10"/>
        <v>44</v>
      </c>
      <c r="K25" s="63">
        <v>11</v>
      </c>
      <c r="L25" s="63">
        <v>12</v>
      </c>
      <c r="M25" s="63">
        <v>17</v>
      </c>
      <c r="N25" s="63">
        <v>10</v>
      </c>
      <c r="O25" s="63">
        <v>14.5</v>
      </c>
      <c r="P25" s="63">
        <v>2</v>
      </c>
      <c r="Q25" s="63">
        <v>2</v>
      </c>
      <c r="R25" s="57">
        <f t="shared" si="11"/>
        <v>68.5</v>
      </c>
      <c r="S25" s="23">
        <v>70</v>
      </c>
      <c r="T25" s="23">
        <v>104</v>
      </c>
      <c r="U25" s="23">
        <v>94</v>
      </c>
      <c r="V25" s="55">
        <f t="shared" si="12"/>
        <v>89.333333333333329</v>
      </c>
      <c r="W25" s="23">
        <v>98</v>
      </c>
      <c r="X25" s="23">
        <v>82</v>
      </c>
      <c r="Y25" s="23">
        <v>100</v>
      </c>
      <c r="Z25" s="55">
        <f t="shared" si="13"/>
        <v>93.333333333333329</v>
      </c>
      <c r="AA25" s="48" t="s">
        <v>41</v>
      </c>
      <c r="AB25" s="22">
        <v>71</v>
      </c>
      <c r="AC25" s="57">
        <v>100</v>
      </c>
      <c r="AD25" s="57">
        <v>64.25</v>
      </c>
      <c r="AE25" s="9">
        <v>28</v>
      </c>
      <c r="AF25" s="57">
        <f t="shared" si="14"/>
        <v>100</v>
      </c>
      <c r="AG25" s="22">
        <v>100</v>
      </c>
      <c r="AH25" s="24">
        <f t="shared" si="15"/>
        <v>69.542500000000004</v>
      </c>
      <c r="AI25" s="63" t="s">
        <v>42</v>
      </c>
      <c r="AJ25" s="118" t="str">
        <f t="shared" si="16"/>
        <v>BC</v>
      </c>
      <c r="AK25" s="9" t="s">
        <v>103</v>
      </c>
      <c r="AL25" s="9">
        <v>13515145</v>
      </c>
      <c r="AM25" s="65">
        <v>4</v>
      </c>
    </row>
    <row r="26" spans="1:39" ht="15.75" x14ac:dyDescent="0.25">
      <c r="A26" s="12">
        <v>5</v>
      </c>
      <c r="B26" s="9">
        <v>13515148</v>
      </c>
      <c r="C26" s="9" t="s">
        <v>104</v>
      </c>
      <c r="D26" s="57">
        <v>15</v>
      </c>
      <c r="E26" s="57">
        <v>10</v>
      </c>
      <c r="F26" s="57">
        <v>8</v>
      </c>
      <c r="G26" s="57">
        <v>0</v>
      </c>
      <c r="H26" s="57">
        <v>5</v>
      </c>
      <c r="I26" s="57">
        <v>0</v>
      </c>
      <c r="J26" s="57">
        <f t="shared" si="10"/>
        <v>38</v>
      </c>
      <c r="K26" s="63">
        <v>2</v>
      </c>
      <c r="L26" s="63">
        <v>0</v>
      </c>
      <c r="M26" s="63">
        <v>15</v>
      </c>
      <c r="N26" s="63">
        <v>13</v>
      </c>
      <c r="O26" s="63">
        <v>19</v>
      </c>
      <c r="P26" s="63">
        <v>4</v>
      </c>
      <c r="Q26" s="63">
        <v>2</v>
      </c>
      <c r="R26" s="57">
        <f t="shared" si="11"/>
        <v>55</v>
      </c>
      <c r="S26" s="23">
        <v>90</v>
      </c>
      <c r="T26" s="23">
        <v>97</v>
      </c>
      <c r="U26" s="23">
        <v>96</v>
      </c>
      <c r="V26" s="55">
        <f t="shared" si="12"/>
        <v>94.333333333333329</v>
      </c>
      <c r="W26" s="23">
        <v>101</v>
      </c>
      <c r="X26" s="23">
        <v>76</v>
      </c>
      <c r="Y26" s="23">
        <v>90</v>
      </c>
      <c r="Z26" s="55">
        <f t="shared" si="13"/>
        <v>89</v>
      </c>
      <c r="AA26" s="48" t="s">
        <v>41</v>
      </c>
      <c r="AB26" s="22">
        <v>71</v>
      </c>
      <c r="AC26" s="57">
        <v>90</v>
      </c>
      <c r="AD26" s="57">
        <v>50</v>
      </c>
      <c r="AE26" s="9">
        <v>26</v>
      </c>
      <c r="AF26" s="57">
        <f t="shared" si="14"/>
        <v>92.857142857142861</v>
      </c>
      <c r="AG26" s="22">
        <v>100</v>
      </c>
      <c r="AH26" s="24">
        <f t="shared" si="15"/>
        <v>62.904761904761891</v>
      </c>
      <c r="AI26" s="63" t="s">
        <v>224</v>
      </c>
      <c r="AJ26" s="118" t="str">
        <f t="shared" si="16"/>
        <v>C</v>
      </c>
      <c r="AK26" s="9" t="s">
        <v>104</v>
      </c>
      <c r="AL26" s="9">
        <v>13515148</v>
      </c>
      <c r="AM26" s="65">
        <v>5</v>
      </c>
    </row>
    <row r="27" spans="1:39" ht="15.75" x14ac:dyDescent="0.25">
      <c r="A27" s="12">
        <v>6</v>
      </c>
      <c r="B27" s="9">
        <v>13516004</v>
      </c>
      <c r="C27" s="9" t="s">
        <v>105</v>
      </c>
      <c r="D27" s="57">
        <v>19</v>
      </c>
      <c r="E27" s="57">
        <v>10</v>
      </c>
      <c r="F27" s="57">
        <v>9</v>
      </c>
      <c r="G27" s="57">
        <v>7</v>
      </c>
      <c r="H27" s="57">
        <v>10</v>
      </c>
      <c r="I27" s="57">
        <v>8</v>
      </c>
      <c r="J27" s="57">
        <f t="shared" si="10"/>
        <v>63</v>
      </c>
      <c r="K27" s="63">
        <v>10</v>
      </c>
      <c r="L27" s="63">
        <v>1</v>
      </c>
      <c r="M27" s="63">
        <v>3</v>
      </c>
      <c r="N27" s="63">
        <v>5</v>
      </c>
      <c r="O27" s="63">
        <v>12</v>
      </c>
      <c r="P27" s="63">
        <v>2</v>
      </c>
      <c r="Q27" s="63">
        <v>2</v>
      </c>
      <c r="R27" s="57">
        <f t="shared" si="11"/>
        <v>35</v>
      </c>
      <c r="S27" s="23">
        <v>80</v>
      </c>
      <c r="T27" s="23">
        <v>100</v>
      </c>
      <c r="U27" s="23">
        <v>80</v>
      </c>
      <c r="V27" s="55">
        <f t="shared" si="12"/>
        <v>86.666666666666671</v>
      </c>
      <c r="W27" s="23">
        <v>97</v>
      </c>
      <c r="X27" s="23">
        <v>93</v>
      </c>
      <c r="Y27" s="23">
        <v>96</v>
      </c>
      <c r="Z27" s="55">
        <f t="shared" si="13"/>
        <v>95.333333333333329</v>
      </c>
      <c r="AA27" s="48" t="s">
        <v>41</v>
      </c>
      <c r="AB27" s="22">
        <v>71</v>
      </c>
      <c r="AC27" s="57">
        <v>92.5</v>
      </c>
      <c r="AD27" s="57">
        <v>93</v>
      </c>
      <c r="AE27" s="9">
        <v>25</v>
      </c>
      <c r="AF27" s="57">
        <f t="shared" si="14"/>
        <v>89.285714285714292</v>
      </c>
      <c r="AG27" s="22">
        <v>0</v>
      </c>
      <c r="AH27" s="24">
        <f t="shared" si="15"/>
        <v>64.770476190476174</v>
      </c>
      <c r="AI27" s="63" t="s">
        <v>41</v>
      </c>
      <c r="AJ27" s="118" t="str">
        <f t="shared" si="16"/>
        <v>BC</v>
      </c>
      <c r="AK27" s="9" t="s">
        <v>105</v>
      </c>
      <c r="AL27" s="9">
        <v>13516004</v>
      </c>
      <c r="AM27" s="65">
        <v>6</v>
      </c>
    </row>
    <row r="28" spans="1:39" ht="15.75" x14ac:dyDescent="0.25">
      <c r="A28" s="12">
        <v>7</v>
      </c>
      <c r="B28" s="9">
        <v>13516007</v>
      </c>
      <c r="C28" s="9" t="s">
        <v>106</v>
      </c>
      <c r="D28" s="57">
        <v>19</v>
      </c>
      <c r="E28" s="57">
        <v>15</v>
      </c>
      <c r="F28" s="57">
        <v>6</v>
      </c>
      <c r="G28" s="57">
        <v>17</v>
      </c>
      <c r="H28" s="57">
        <v>4</v>
      </c>
      <c r="I28" s="57">
        <v>16</v>
      </c>
      <c r="J28" s="57">
        <f t="shared" si="10"/>
        <v>77</v>
      </c>
      <c r="K28" s="63">
        <v>13</v>
      </c>
      <c r="L28" s="63">
        <v>11</v>
      </c>
      <c r="M28" s="63">
        <v>12</v>
      </c>
      <c r="N28" s="63">
        <v>12</v>
      </c>
      <c r="O28" s="63">
        <v>11</v>
      </c>
      <c r="P28" s="63">
        <v>8</v>
      </c>
      <c r="Q28" s="63">
        <v>2</v>
      </c>
      <c r="R28" s="57">
        <f t="shared" si="11"/>
        <v>69</v>
      </c>
      <c r="S28" s="23">
        <v>100</v>
      </c>
      <c r="T28" s="23">
        <v>110</v>
      </c>
      <c r="U28" s="23">
        <v>110</v>
      </c>
      <c r="V28" s="55">
        <f t="shared" si="12"/>
        <v>106.66666666666667</v>
      </c>
      <c r="W28" s="23">
        <v>104</v>
      </c>
      <c r="X28" s="23">
        <v>97</v>
      </c>
      <c r="Y28" s="23">
        <v>108</v>
      </c>
      <c r="Z28" s="55">
        <f t="shared" si="13"/>
        <v>103</v>
      </c>
      <c r="AA28" s="48" t="s">
        <v>41</v>
      </c>
      <c r="AB28" s="22">
        <v>71</v>
      </c>
      <c r="AC28" s="57">
        <v>105</v>
      </c>
      <c r="AD28" s="57">
        <v>98.25</v>
      </c>
      <c r="AE28" s="9">
        <v>28</v>
      </c>
      <c r="AF28" s="57">
        <f t="shared" si="14"/>
        <v>100</v>
      </c>
      <c r="AG28" s="22">
        <v>100</v>
      </c>
      <c r="AH28" s="24">
        <f t="shared" si="15"/>
        <v>83.649166666666659</v>
      </c>
      <c r="AI28" s="63" t="s">
        <v>219</v>
      </c>
      <c r="AJ28" s="118" t="str">
        <f t="shared" si="16"/>
        <v>A</v>
      </c>
      <c r="AK28" s="9" t="s">
        <v>106</v>
      </c>
      <c r="AL28" s="9">
        <v>13516007</v>
      </c>
      <c r="AM28" s="65">
        <v>7</v>
      </c>
    </row>
    <row r="29" spans="1:39" ht="15.75" x14ac:dyDescent="0.25">
      <c r="A29" s="12">
        <v>8</v>
      </c>
      <c r="B29" s="9">
        <v>13516010</v>
      </c>
      <c r="C29" s="9" t="s">
        <v>107</v>
      </c>
      <c r="D29" s="57">
        <v>20</v>
      </c>
      <c r="E29" s="57">
        <v>15</v>
      </c>
      <c r="F29" s="57">
        <v>12</v>
      </c>
      <c r="G29" s="57">
        <v>20</v>
      </c>
      <c r="H29" s="57">
        <v>10</v>
      </c>
      <c r="I29" s="57">
        <v>15</v>
      </c>
      <c r="J29" s="57">
        <f t="shared" si="10"/>
        <v>92</v>
      </c>
      <c r="K29" s="63">
        <v>1</v>
      </c>
      <c r="L29" s="63">
        <v>5.5</v>
      </c>
      <c r="M29" s="63">
        <v>13</v>
      </c>
      <c r="N29" s="63">
        <v>8</v>
      </c>
      <c r="O29" s="63">
        <v>10</v>
      </c>
      <c r="P29" s="63">
        <v>2</v>
      </c>
      <c r="Q29" s="63">
        <v>2</v>
      </c>
      <c r="R29" s="57">
        <f t="shared" si="11"/>
        <v>41.5</v>
      </c>
      <c r="S29" s="23">
        <v>100</v>
      </c>
      <c r="T29" s="23">
        <v>100</v>
      </c>
      <c r="U29" s="23">
        <v>104</v>
      </c>
      <c r="V29" s="55">
        <f t="shared" si="12"/>
        <v>101.33333333333333</v>
      </c>
      <c r="W29" s="23">
        <v>108</v>
      </c>
      <c r="X29" s="23">
        <v>100</v>
      </c>
      <c r="Y29" s="23">
        <v>87</v>
      </c>
      <c r="Z29" s="55">
        <f t="shared" si="13"/>
        <v>98.333333333333329</v>
      </c>
      <c r="AA29" s="48" t="s">
        <v>219</v>
      </c>
      <c r="AB29" s="22">
        <v>81</v>
      </c>
      <c r="AC29" s="57">
        <v>120</v>
      </c>
      <c r="AD29" s="57">
        <v>98.25</v>
      </c>
      <c r="AE29" s="9">
        <v>28</v>
      </c>
      <c r="AF29" s="57">
        <f t="shared" si="14"/>
        <v>100</v>
      </c>
      <c r="AG29" s="22">
        <v>100</v>
      </c>
      <c r="AH29" s="24">
        <f t="shared" si="15"/>
        <v>79.082499999999996</v>
      </c>
      <c r="AI29" s="63" t="s">
        <v>40</v>
      </c>
      <c r="AJ29" s="118" t="str">
        <f t="shared" si="16"/>
        <v>AB</v>
      </c>
      <c r="AK29" s="9" t="s">
        <v>107</v>
      </c>
      <c r="AL29" s="9">
        <v>13516010</v>
      </c>
      <c r="AM29" s="65">
        <v>8</v>
      </c>
    </row>
    <row r="30" spans="1:39" ht="15.75" x14ac:dyDescent="0.25">
      <c r="A30" s="12">
        <v>9</v>
      </c>
      <c r="B30" s="9">
        <v>13516013</v>
      </c>
      <c r="C30" s="9" t="s">
        <v>108</v>
      </c>
      <c r="D30" s="57">
        <v>17.5</v>
      </c>
      <c r="E30" s="57">
        <v>7.5</v>
      </c>
      <c r="F30" s="57">
        <v>11</v>
      </c>
      <c r="G30" s="57">
        <v>6</v>
      </c>
      <c r="H30" s="57">
        <v>10</v>
      </c>
      <c r="I30" s="57">
        <v>13</v>
      </c>
      <c r="J30" s="57">
        <f t="shared" si="10"/>
        <v>65</v>
      </c>
      <c r="K30" s="63">
        <v>8</v>
      </c>
      <c r="L30" s="63">
        <v>0.5</v>
      </c>
      <c r="M30" s="63">
        <v>8</v>
      </c>
      <c r="N30" s="63">
        <v>10</v>
      </c>
      <c r="O30" s="63">
        <v>14.5</v>
      </c>
      <c r="P30" s="63">
        <v>0</v>
      </c>
      <c r="Q30" s="63">
        <v>2</v>
      </c>
      <c r="R30" s="57">
        <f t="shared" si="11"/>
        <v>43</v>
      </c>
      <c r="S30" s="23">
        <v>100</v>
      </c>
      <c r="T30" s="23">
        <v>110</v>
      </c>
      <c r="U30" s="23">
        <v>110</v>
      </c>
      <c r="V30" s="55">
        <f t="shared" si="12"/>
        <v>106.66666666666667</v>
      </c>
      <c r="W30" s="23">
        <v>100</v>
      </c>
      <c r="X30" s="23">
        <v>81</v>
      </c>
      <c r="Y30" s="23">
        <v>107</v>
      </c>
      <c r="Z30" s="55">
        <f t="shared" si="13"/>
        <v>96</v>
      </c>
      <c r="AA30" s="48" t="s">
        <v>41</v>
      </c>
      <c r="AB30" s="22">
        <v>71</v>
      </c>
      <c r="AC30" s="57">
        <v>120</v>
      </c>
      <c r="AD30" s="57">
        <v>100</v>
      </c>
      <c r="AE30" s="9">
        <v>26</v>
      </c>
      <c r="AF30" s="57">
        <f t="shared" si="14"/>
        <v>92.857142857142861</v>
      </c>
      <c r="AG30" s="22">
        <v>100</v>
      </c>
      <c r="AH30" s="24">
        <f t="shared" si="15"/>
        <v>70.838095238095235</v>
      </c>
      <c r="AI30" s="63" t="s">
        <v>41</v>
      </c>
      <c r="AJ30" s="118" t="str">
        <f t="shared" si="16"/>
        <v>B</v>
      </c>
      <c r="AK30" s="9" t="s">
        <v>108</v>
      </c>
      <c r="AL30" s="9">
        <v>13516013</v>
      </c>
      <c r="AM30" s="65">
        <v>9</v>
      </c>
    </row>
    <row r="31" spans="1:39" ht="15.75" x14ac:dyDescent="0.25">
      <c r="A31" s="12">
        <v>10</v>
      </c>
      <c r="B31" s="9">
        <v>13516016</v>
      </c>
      <c r="C31" s="9" t="s">
        <v>109</v>
      </c>
      <c r="D31" s="57">
        <v>15</v>
      </c>
      <c r="E31" s="57">
        <v>15</v>
      </c>
      <c r="F31" s="57">
        <v>3</v>
      </c>
      <c r="G31" s="57">
        <v>20</v>
      </c>
      <c r="H31" s="57">
        <v>10</v>
      </c>
      <c r="I31" s="57">
        <v>2</v>
      </c>
      <c r="J31" s="57">
        <f t="shared" si="10"/>
        <v>65</v>
      </c>
      <c r="K31" s="63">
        <v>15</v>
      </c>
      <c r="L31" s="63">
        <v>13</v>
      </c>
      <c r="M31" s="63">
        <v>18</v>
      </c>
      <c r="N31" s="63">
        <v>12</v>
      </c>
      <c r="O31" s="63">
        <v>19</v>
      </c>
      <c r="P31" s="63">
        <v>8</v>
      </c>
      <c r="Q31" s="63">
        <v>2</v>
      </c>
      <c r="R31" s="57">
        <f t="shared" si="11"/>
        <v>87</v>
      </c>
      <c r="S31" s="23">
        <v>100</v>
      </c>
      <c r="T31" s="23">
        <v>89</v>
      </c>
      <c r="U31" s="23">
        <v>110</v>
      </c>
      <c r="V31" s="55">
        <f t="shared" si="12"/>
        <v>99.666666666666671</v>
      </c>
      <c r="W31" s="23">
        <v>97</v>
      </c>
      <c r="X31" s="23">
        <v>104</v>
      </c>
      <c r="Y31" s="23">
        <v>104</v>
      </c>
      <c r="Z31" s="55">
        <f t="shared" si="13"/>
        <v>101.66666666666667</v>
      </c>
      <c r="AA31" s="25" t="s">
        <v>40</v>
      </c>
      <c r="AB31" s="22">
        <v>76</v>
      </c>
      <c r="AC31" s="57">
        <v>107.6</v>
      </c>
      <c r="AD31" s="57">
        <v>96</v>
      </c>
      <c r="AE31" s="9">
        <v>28</v>
      </c>
      <c r="AF31" s="57">
        <f t="shared" si="14"/>
        <v>100</v>
      </c>
      <c r="AG31" s="22">
        <v>100</v>
      </c>
      <c r="AH31" s="24">
        <f t="shared" si="15"/>
        <v>84.73599999999999</v>
      </c>
      <c r="AI31" s="63" t="s">
        <v>224</v>
      </c>
      <c r="AJ31" s="118" t="str">
        <f t="shared" si="16"/>
        <v>A</v>
      </c>
      <c r="AK31" s="9" t="s">
        <v>109</v>
      </c>
      <c r="AL31" s="9">
        <v>13516016</v>
      </c>
      <c r="AM31" s="65">
        <v>10</v>
      </c>
    </row>
    <row r="32" spans="1:39" ht="15.75" x14ac:dyDescent="0.25">
      <c r="A32" s="12">
        <v>11</v>
      </c>
      <c r="B32" s="9">
        <v>13516019</v>
      </c>
      <c r="C32" s="9" t="s">
        <v>110</v>
      </c>
      <c r="D32" s="57">
        <v>20</v>
      </c>
      <c r="E32" s="57">
        <v>10</v>
      </c>
      <c r="F32" s="57">
        <v>8</v>
      </c>
      <c r="G32" s="57">
        <v>20</v>
      </c>
      <c r="H32" s="57">
        <v>3</v>
      </c>
      <c r="I32" s="57">
        <v>6</v>
      </c>
      <c r="J32" s="57">
        <f t="shared" si="10"/>
        <v>67</v>
      </c>
      <c r="K32" s="63">
        <v>10</v>
      </c>
      <c r="L32" s="63">
        <v>7</v>
      </c>
      <c r="M32" s="63">
        <v>15</v>
      </c>
      <c r="N32" s="63">
        <v>14.5</v>
      </c>
      <c r="O32" s="63">
        <v>22.5</v>
      </c>
      <c r="P32" s="63">
        <v>2</v>
      </c>
      <c r="Q32" s="63">
        <v>2</v>
      </c>
      <c r="R32" s="57">
        <f t="shared" si="11"/>
        <v>73</v>
      </c>
      <c r="S32" s="23">
        <v>100</v>
      </c>
      <c r="T32" s="23">
        <v>104</v>
      </c>
      <c r="U32" s="23">
        <v>110</v>
      </c>
      <c r="V32" s="55">
        <f t="shared" si="12"/>
        <v>104.66666666666667</v>
      </c>
      <c r="W32" s="23">
        <v>100</v>
      </c>
      <c r="X32" s="23">
        <v>95</v>
      </c>
      <c r="Y32" s="23">
        <v>102</v>
      </c>
      <c r="Z32" s="55">
        <f t="shared" si="13"/>
        <v>99</v>
      </c>
      <c r="AA32" s="48" t="s">
        <v>41</v>
      </c>
      <c r="AB32" s="22">
        <v>71</v>
      </c>
      <c r="AC32" s="57">
        <v>118.5</v>
      </c>
      <c r="AD32" s="57">
        <v>98.25</v>
      </c>
      <c r="AE32" s="9">
        <v>28</v>
      </c>
      <c r="AF32" s="57">
        <f t="shared" si="14"/>
        <v>100</v>
      </c>
      <c r="AG32" s="22">
        <v>100</v>
      </c>
      <c r="AH32" s="24">
        <f t="shared" si="15"/>
        <v>80.984166666666667</v>
      </c>
      <c r="AI32" s="63" t="s">
        <v>40</v>
      </c>
      <c r="AJ32" s="118" t="str">
        <f t="shared" si="16"/>
        <v>A</v>
      </c>
      <c r="AK32" s="9" t="s">
        <v>110</v>
      </c>
      <c r="AL32" s="9">
        <v>13516019</v>
      </c>
      <c r="AM32" s="65">
        <v>11</v>
      </c>
    </row>
    <row r="33" spans="1:39" ht="15.75" x14ac:dyDescent="0.25">
      <c r="A33" s="12">
        <v>12</v>
      </c>
      <c r="B33" s="9">
        <v>13516022</v>
      </c>
      <c r="C33" s="9" t="s">
        <v>111</v>
      </c>
      <c r="D33" s="57">
        <v>17.5</v>
      </c>
      <c r="E33" s="57">
        <v>5</v>
      </c>
      <c r="F33" s="57">
        <v>6</v>
      </c>
      <c r="G33" s="57">
        <v>12</v>
      </c>
      <c r="H33" s="57">
        <v>3</v>
      </c>
      <c r="I33" s="57">
        <v>4</v>
      </c>
      <c r="J33" s="57">
        <f t="shared" si="10"/>
        <v>47.5</v>
      </c>
      <c r="K33" s="63">
        <v>1</v>
      </c>
      <c r="L33" s="63">
        <v>0</v>
      </c>
      <c r="M33" s="63">
        <v>19</v>
      </c>
      <c r="N33" s="63">
        <v>5</v>
      </c>
      <c r="O33" s="63">
        <v>19</v>
      </c>
      <c r="P33" s="63">
        <v>6</v>
      </c>
      <c r="Q33" s="63">
        <v>2</v>
      </c>
      <c r="R33" s="57">
        <f t="shared" si="11"/>
        <v>52</v>
      </c>
      <c r="S33" s="23">
        <v>80</v>
      </c>
      <c r="T33" s="23">
        <v>107</v>
      </c>
      <c r="U33" s="23">
        <v>110</v>
      </c>
      <c r="V33" s="55">
        <f t="shared" si="12"/>
        <v>99</v>
      </c>
      <c r="W33" s="23">
        <v>96</v>
      </c>
      <c r="X33" s="23">
        <v>98</v>
      </c>
      <c r="Y33" s="23">
        <v>99</v>
      </c>
      <c r="Z33" s="55">
        <f t="shared" si="13"/>
        <v>97.666666666666671</v>
      </c>
      <c r="AA33" s="48" t="s">
        <v>41</v>
      </c>
      <c r="AB33" s="22">
        <v>71</v>
      </c>
      <c r="AC33" s="57">
        <v>120</v>
      </c>
      <c r="AD33" s="57">
        <v>85.5</v>
      </c>
      <c r="AE33" s="9">
        <v>27</v>
      </c>
      <c r="AF33" s="57">
        <f t="shared" si="14"/>
        <v>96.428571428571431</v>
      </c>
      <c r="AG33" s="22">
        <v>100</v>
      </c>
      <c r="AH33" s="24">
        <f t="shared" si="15"/>
        <v>67.799047619047627</v>
      </c>
      <c r="AI33" s="63" t="s">
        <v>42</v>
      </c>
      <c r="AJ33" s="118" t="str">
        <f t="shared" si="16"/>
        <v>BC</v>
      </c>
      <c r="AK33" s="9" t="s">
        <v>111</v>
      </c>
      <c r="AL33" s="9">
        <v>13516022</v>
      </c>
      <c r="AM33" s="65">
        <v>12</v>
      </c>
    </row>
    <row r="34" spans="1:39" ht="15.75" x14ac:dyDescent="0.25">
      <c r="A34" s="12">
        <v>13</v>
      </c>
      <c r="B34" s="9">
        <v>13516025</v>
      </c>
      <c r="C34" s="9" t="s">
        <v>112</v>
      </c>
      <c r="D34" s="57">
        <v>20</v>
      </c>
      <c r="E34" s="57">
        <v>15</v>
      </c>
      <c r="F34" s="57">
        <v>7</v>
      </c>
      <c r="G34" s="57">
        <v>0</v>
      </c>
      <c r="H34" s="57">
        <v>6</v>
      </c>
      <c r="I34" s="57">
        <v>10</v>
      </c>
      <c r="J34" s="57">
        <f t="shared" si="10"/>
        <v>58</v>
      </c>
      <c r="K34" s="63">
        <v>6</v>
      </c>
      <c r="L34" s="63">
        <v>14.5</v>
      </c>
      <c r="M34" s="63">
        <v>13</v>
      </c>
      <c r="N34" s="63">
        <v>10</v>
      </c>
      <c r="O34" s="63">
        <v>19</v>
      </c>
      <c r="P34" s="63">
        <v>4</v>
      </c>
      <c r="Q34" s="63">
        <v>2</v>
      </c>
      <c r="R34" s="57">
        <f t="shared" si="11"/>
        <v>68.5</v>
      </c>
      <c r="S34" s="23">
        <v>90</v>
      </c>
      <c r="T34" s="23">
        <v>98</v>
      </c>
      <c r="U34" s="23">
        <v>106</v>
      </c>
      <c r="V34" s="55">
        <f t="shared" si="12"/>
        <v>98</v>
      </c>
      <c r="W34" s="23">
        <v>110</v>
      </c>
      <c r="X34" s="23">
        <v>101</v>
      </c>
      <c r="Y34" s="23">
        <v>101</v>
      </c>
      <c r="Z34" s="55">
        <f t="shared" si="13"/>
        <v>104</v>
      </c>
      <c r="AA34" s="48" t="s">
        <v>219</v>
      </c>
      <c r="AB34" s="22">
        <v>81</v>
      </c>
      <c r="AC34" s="57">
        <v>96</v>
      </c>
      <c r="AD34" s="57">
        <v>94.75</v>
      </c>
      <c r="AE34" s="9">
        <v>28</v>
      </c>
      <c r="AF34" s="57">
        <f t="shared" si="14"/>
        <v>100</v>
      </c>
      <c r="AG34" s="22">
        <v>100</v>
      </c>
      <c r="AH34" s="24">
        <f t="shared" si="15"/>
        <v>77.507499999999993</v>
      </c>
      <c r="AI34" s="63" t="s">
        <v>41</v>
      </c>
      <c r="AJ34" s="118" t="str">
        <f t="shared" si="16"/>
        <v>AB</v>
      </c>
      <c r="AK34" s="9" t="s">
        <v>112</v>
      </c>
      <c r="AL34" s="9">
        <v>13516025</v>
      </c>
      <c r="AM34" s="65">
        <v>13</v>
      </c>
    </row>
    <row r="35" spans="1:39" ht="15.75" x14ac:dyDescent="0.25">
      <c r="A35" s="12">
        <v>14</v>
      </c>
      <c r="B35" s="9">
        <v>13516028</v>
      </c>
      <c r="C35" s="9" t="s">
        <v>113</v>
      </c>
      <c r="D35" s="57">
        <v>22.5</v>
      </c>
      <c r="E35" s="57">
        <v>15</v>
      </c>
      <c r="F35" s="57">
        <v>8</v>
      </c>
      <c r="G35" s="57">
        <v>18</v>
      </c>
      <c r="H35" s="57">
        <v>10</v>
      </c>
      <c r="I35" s="57">
        <v>11</v>
      </c>
      <c r="J35" s="57">
        <f t="shared" si="10"/>
        <v>84.5</v>
      </c>
      <c r="K35" s="63">
        <v>13</v>
      </c>
      <c r="L35" s="63">
        <v>0</v>
      </c>
      <c r="M35" s="63">
        <v>9</v>
      </c>
      <c r="N35" s="63">
        <v>8</v>
      </c>
      <c r="O35" s="63">
        <v>22.5</v>
      </c>
      <c r="P35" s="63">
        <v>2</v>
      </c>
      <c r="Q35" s="63">
        <v>2</v>
      </c>
      <c r="R35" s="57">
        <f t="shared" si="11"/>
        <v>56.5</v>
      </c>
      <c r="S35" s="23">
        <v>100</v>
      </c>
      <c r="T35" s="23">
        <v>104</v>
      </c>
      <c r="U35" s="23">
        <v>110</v>
      </c>
      <c r="V35" s="55">
        <f t="shared" si="12"/>
        <v>104.66666666666667</v>
      </c>
      <c r="W35" s="23">
        <v>92</v>
      </c>
      <c r="X35" s="23">
        <v>98</v>
      </c>
      <c r="Y35" s="23">
        <v>79</v>
      </c>
      <c r="Z35" s="55">
        <f t="shared" si="13"/>
        <v>89.666666666666671</v>
      </c>
      <c r="AA35" s="48" t="s">
        <v>41</v>
      </c>
      <c r="AB35" s="22">
        <v>71</v>
      </c>
      <c r="AC35" s="57">
        <v>112.5</v>
      </c>
      <c r="AD35" s="57">
        <v>80.75</v>
      </c>
      <c r="AE35" s="9">
        <v>26</v>
      </c>
      <c r="AF35" s="57">
        <f t="shared" si="14"/>
        <v>92.857142857142861</v>
      </c>
      <c r="AG35" s="22">
        <v>100</v>
      </c>
      <c r="AH35" s="24">
        <f t="shared" si="15"/>
        <v>79.003928571428574</v>
      </c>
      <c r="AI35" s="63" t="s">
        <v>41</v>
      </c>
      <c r="AJ35" s="118" t="str">
        <f t="shared" si="16"/>
        <v>AB</v>
      </c>
      <c r="AK35" s="9" t="s">
        <v>113</v>
      </c>
      <c r="AL35" s="9">
        <v>13516028</v>
      </c>
      <c r="AM35" s="65">
        <v>14</v>
      </c>
    </row>
    <row r="36" spans="1:39" ht="15.75" x14ac:dyDescent="0.25">
      <c r="A36" s="12">
        <v>15</v>
      </c>
      <c r="B36" s="9">
        <v>13516031</v>
      </c>
      <c r="C36" s="9" t="s">
        <v>114</v>
      </c>
      <c r="D36" s="57">
        <v>15</v>
      </c>
      <c r="E36" s="57">
        <v>5</v>
      </c>
      <c r="F36" s="57">
        <v>8</v>
      </c>
      <c r="G36" s="57">
        <v>1</v>
      </c>
      <c r="H36" s="57">
        <v>10</v>
      </c>
      <c r="I36" s="57">
        <v>15</v>
      </c>
      <c r="J36" s="57">
        <f t="shared" si="10"/>
        <v>54</v>
      </c>
      <c r="K36" s="63">
        <v>10</v>
      </c>
      <c r="L36" s="63">
        <v>1</v>
      </c>
      <c r="M36" s="63">
        <v>7</v>
      </c>
      <c r="N36" s="63">
        <v>8</v>
      </c>
      <c r="O36" s="63">
        <v>13.5</v>
      </c>
      <c r="P36" s="63">
        <v>4</v>
      </c>
      <c r="Q36" s="63">
        <v>2</v>
      </c>
      <c r="R36" s="57">
        <f t="shared" si="11"/>
        <v>45.5</v>
      </c>
      <c r="S36" s="23">
        <v>96</v>
      </c>
      <c r="T36" s="23">
        <v>110</v>
      </c>
      <c r="U36" s="23">
        <v>105</v>
      </c>
      <c r="V36" s="55">
        <f t="shared" si="12"/>
        <v>103.66666666666667</v>
      </c>
      <c r="W36" s="23">
        <v>100</v>
      </c>
      <c r="X36" s="23">
        <v>101</v>
      </c>
      <c r="Y36" s="23">
        <v>102</v>
      </c>
      <c r="Z36" s="55">
        <f t="shared" si="13"/>
        <v>101</v>
      </c>
      <c r="AA36" s="25" t="s">
        <v>40</v>
      </c>
      <c r="AB36" s="22">
        <v>76</v>
      </c>
      <c r="AC36" s="57">
        <v>96</v>
      </c>
      <c r="AD36" s="57">
        <v>91.25</v>
      </c>
      <c r="AE36" s="9">
        <v>25</v>
      </c>
      <c r="AF36" s="57">
        <f t="shared" si="14"/>
        <v>89.285714285714292</v>
      </c>
      <c r="AG36" s="22">
        <v>0</v>
      </c>
      <c r="AH36" s="24">
        <f t="shared" si="15"/>
        <v>68.321309523809518</v>
      </c>
      <c r="AI36" s="63" t="s">
        <v>42</v>
      </c>
      <c r="AJ36" s="118" t="str">
        <f t="shared" si="16"/>
        <v>BC</v>
      </c>
      <c r="AK36" s="9" t="s">
        <v>114</v>
      </c>
      <c r="AL36" s="9">
        <v>13516031</v>
      </c>
      <c r="AM36" s="65">
        <v>15</v>
      </c>
    </row>
    <row r="37" spans="1:39" ht="15.75" x14ac:dyDescent="0.25">
      <c r="A37" s="12">
        <v>16</v>
      </c>
      <c r="B37" s="9">
        <v>13516034</v>
      </c>
      <c r="C37" s="9" t="s">
        <v>115</v>
      </c>
      <c r="D37" s="57">
        <v>17.5</v>
      </c>
      <c r="E37" s="57">
        <v>12.5</v>
      </c>
      <c r="F37" s="57">
        <v>8</v>
      </c>
      <c r="G37" s="57">
        <v>15</v>
      </c>
      <c r="H37" s="57">
        <v>10</v>
      </c>
      <c r="I37" s="57">
        <v>5</v>
      </c>
      <c r="J37" s="57">
        <f t="shared" si="10"/>
        <v>68</v>
      </c>
      <c r="K37" s="63">
        <v>4</v>
      </c>
      <c r="L37" s="63">
        <v>6.5</v>
      </c>
      <c r="M37" s="63">
        <v>15</v>
      </c>
      <c r="N37" s="63">
        <v>8</v>
      </c>
      <c r="O37" s="63">
        <v>25</v>
      </c>
      <c r="P37" s="63">
        <v>0</v>
      </c>
      <c r="Q37" s="63">
        <v>2</v>
      </c>
      <c r="R37" s="57">
        <f t="shared" si="11"/>
        <v>60.5</v>
      </c>
      <c r="S37" s="23">
        <v>100</v>
      </c>
      <c r="T37" s="23">
        <v>104</v>
      </c>
      <c r="U37" s="23">
        <v>110</v>
      </c>
      <c r="V37" s="55">
        <f t="shared" si="12"/>
        <v>104.66666666666667</v>
      </c>
      <c r="W37" s="23">
        <v>87</v>
      </c>
      <c r="X37" s="23">
        <v>82</v>
      </c>
      <c r="Y37" s="23">
        <v>83</v>
      </c>
      <c r="Z37" s="55">
        <f t="shared" si="13"/>
        <v>84</v>
      </c>
      <c r="AA37" s="48" t="s">
        <v>41</v>
      </c>
      <c r="AB37" s="22">
        <v>71</v>
      </c>
      <c r="AC37" s="57">
        <v>100</v>
      </c>
      <c r="AD37" s="57">
        <v>93</v>
      </c>
      <c r="AE37" s="9">
        <v>28</v>
      </c>
      <c r="AF37" s="57">
        <f t="shared" si="14"/>
        <v>100</v>
      </c>
      <c r="AG37" s="22">
        <v>100</v>
      </c>
      <c r="AH37" s="24">
        <f t="shared" si="15"/>
        <v>74.296666666666667</v>
      </c>
      <c r="AI37" s="63" t="s">
        <v>40</v>
      </c>
      <c r="AJ37" s="118" t="str">
        <f t="shared" si="16"/>
        <v>B</v>
      </c>
      <c r="AK37" s="9" t="s">
        <v>115</v>
      </c>
      <c r="AL37" s="9">
        <v>13516034</v>
      </c>
      <c r="AM37" s="65">
        <v>16</v>
      </c>
    </row>
    <row r="38" spans="1:39" ht="15.75" x14ac:dyDescent="0.25">
      <c r="A38" s="12">
        <v>17</v>
      </c>
      <c r="B38" s="9">
        <v>13516037</v>
      </c>
      <c r="C38" s="9" t="s">
        <v>116</v>
      </c>
      <c r="D38" s="57">
        <v>17.5</v>
      </c>
      <c r="E38" s="57">
        <v>15</v>
      </c>
      <c r="F38" s="57">
        <v>13</v>
      </c>
      <c r="G38" s="57">
        <v>20</v>
      </c>
      <c r="H38" s="57">
        <v>4</v>
      </c>
      <c r="I38" s="57">
        <v>2</v>
      </c>
      <c r="J38" s="57">
        <f t="shared" si="10"/>
        <v>71.5</v>
      </c>
      <c r="K38" s="63">
        <v>6</v>
      </c>
      <c r="L38" s="63">
        <v>15</v>
      </c>
      <c r="M38" s="63">
        <v>20</v>
      </c>
      <c r="N38" s="63">
        <v>15</v>
      </c>
      <c r="O38" s="63">
        <v>22.5</v>
      </c>
      <c r="P38" s="63">
        <v>6</v>
      </c>
      <c r="Q38" s="63">
        <v>2</v>
      </c>
      <c r="R38" s="57">
        <f t="shared" si="11"/>
        <v>86.5</v>
      </c>
      <c r="S38" s="23">
        <v>100</v>
      </c>
      <c r="T38" s="23">
        <v>110</v>
      </c>
      <c r="U38" s="23">
        <v>110</v>
      </c>
      <c r="V38" s="55">
        <f t="shared" si="12"/>
        <v>106.66666666666667</v>
      </c>
      <c r="W38" s="23">
        <v>98</v>
      </c>
      <c r="X38" s="23">
        <v>105</v>
      </c>
      <c r="Y38" s="23">
        <v>100</v>
      </c>
      <c r="Z38" s="55">
        <f t="shared" si="13"/>
        <v>101</v>
      </c>
      <c r="AA38" s="48" t="s">
        <v>219</v>
      </c>
      <c r="AB38" s="22">
        <v>81</v>
      </c>
      <c r="AC38" s="57">
        <v>108</v>
      </c>
      <c r="AD38" s="57">
        <v>100</v>
      </c>
      <c r="AE38" s="9">
        <v>28</v>
      </c>
      <c r="AF38" s="57">
        <f t="shared" si="14"/>
        <v>100</v>
      </c>
      <c r="AG38" s="22">
        <v>100</v>
      </c>
      <c r="AH38" s="24">
        <f t="shared" si="15"/>
        <v>87.396666666666661</v>
      </c>
      <c r="AI38" s="63" t="s">
        <v>40</v>
      </c>
      <c r="AJ38" s="118" t="str">
        <f t="shared" si="16"/>
        <v>A</v>
      </c>
      <c r="AK38" s="9" t="s">
        <v>116</v>
      </c>
      <c r="AL38" s="9">
        <v>13516037</v>
      </c>
      <c r="AM38" s="65">
        <v>17</v>
      </c>
    </row>
    <row r="39" spans="1:39" ht="15.75" x14ac:dyDescent="0.25">
      <c r="A39" s="12">
        <v>18</v>
      </c>
      <c r="B39" s="9">
        <v>13516040</v>
      </c>
      <c r="C39" s="9" t="s">
        <v>117</v>
      </c>
      <c r="D39" s="57">
        <v>15</v>
      </c>
      <c r="E39" s="57">
        <v>12.5</v>
      </c>
      <c r="F39" s="57">
        <v>8</v>
      </c>
      <c r="G39" s="57">
        <v>2</v>
      </c>
      <c r="H39" s="57">
        <v>2</v>
      </c>
      <c r="I39" s="57">
        <v>3</v>
      </c>
      <c r="J39" s="57">
        <f t="shared" si="10"/>
        <v>42.5</v>
      </c>
      <c r="K39" s="63">
        <v>6</v>
      </c>
      <c r="L39" s="63">
        <v>1</v>
      </c>
      <c r="M39" s="63">
        <v>13</v>
      </c>
      <c r="N39" s="63">
        <v>13</v>
      </c>
      <c r="O39" s="63">
        <v>17</v>
      </c>
      <c r="P39" s="63">
        <v>4</v>
      </c>
      <c r="Q39" s="63">
        <v>2</v>
      </c>
      <c r="R39" s="57">
        <f t="shared" si="11"/>
        <v>56</v>
      </c>
      <c r="S39" s="23">
        <v>48</v>
      </c>
      <c r="T39" s="23">
        <v>110</v>
      </c>
      <c r="U39" s="23">
        <v>110</v>
      </c>
      <c r="V39" s="55">
        <f t="shared" si="12"/>
        <v>89.333333333333329</v>
      </c>
      <c r="W39" s="23">
        <v>99</v>
      </c>
      <c r="X39" s="23">
        <v>83</v>
      </c>
      <c r="Y39" s="23">
        <v>56</v>
      </c>
      <c r="Z39" s="55">
        <f t="shared" si="13"/>
        <v>79.333333333333329</v>
      </c>
      <c r="AA39" s="25" t="s">
        <v>40</v>
      </c>
      <c r="AB39" s="22">
        <v>76</v>
      </c>
      <c r="AC39" s="57">
        <v>70</v>
      </c>
      <c r="AD39" s="57">
        <v>77</v>
      </c>
      <c r="AE39" s="9">
        <v>25</v>
      </c>
      <c r="AF39" s="57">
        <f t="shared" si="14"/>
        <v>89.285714285714292</v>
      </c>
      <c r="AG39" s="22">
        <v>100</v>
      </c>
      <c r="AH39" s="24">
        <f t="shared" si="15"/>
        <v>62.352142857142859</v>
      </c>
      <c r="AI39" s="63" t="s">
        <v>42</v>
      </c>
      <c r="AJ39" s="118" t="str">
        <f t="shared" si="16"/>
        <v>C</v>
      </c>
      <c r="AK39" s="9" t="s">
        <v>117</v>
      </c>
      <c r="AL39" s="9">
        <v>13516040</v>
      </c>
      <c r="AM39" s="65">
        <v>18</v>
      </c>
    </row>
    <row r="40" spans="1:39" ht="15.75" x14ac:dyDescent="0.25">
      <c r="A40" s="12">
        <v>19</v>
      </c>
      <c r="B40" s="9">
        <v>13516043</v>
      </c>
      <c r="C40" s="9" t="s">
        <v>118</v>
      </c>
      <c r="D40" s="57">
        <v>7.5</v>
      </c>
      <c r="E40" s="57">
        <v>5</v>
      </c>
      <c r="F40" s="57">
        <v>7</v>
      </c>
      <c r="G40" s="57">
        <v>12</v>
      </c>
      <c r="H40" s="57">
        <v>2</v>
      </c>
      <c r="I40" s="57">
        <v>14</v>
      </c>
      <c r="J40" s="57">
        <f t="shared" si="10"/>
        <v>47.5</v>
      </c>
      <c r="K40" s="63">
        <v>3</v>
      </c>
      <c r="L40" s="63">
        <v>0</v>
      </c>
      <c r="M40" s="63">
        <v>10</v>
      </c>
      <c r="N40" s="63">
        <v>1</v>
      </c>
      <c r="O40" s="63">
        <v>6</v>
      </c>
      <c r="P40" s="63">
        <v>4</v>
      </c>
      <c r="Q40" s="63">
        <v>2</v>
      </c>
      <c r="R40" s="57">
        <f t="shared" si="11"/>
        <v>26</v>
      </c>
      <c r="S40" s="23">
        <v>96</v>
      </c>
      <c r="T40" s="23">
        <v>110</v>
      </c>
      <c r="U40" s="23">
        <v>110</v>
      </c>
      <c r="V40" s="55">
        <f t="shared" si="12"/>
        <v>105.33333333333333</v>
      </c>
      <c r="W40" s="23">
        <v>97</v>
      </c>
      <c r="X40" s="23">
        <v>96</v>
      </c>
      <c r="Y40" s="23">
        <v>96</v>
      </c>
      <c r="Z40" s="55">
        <f t="shared" si="13"/>
        <v>96.333333333333329</v>
      </c>
      <c r="AA40" s="25" t="s">
        <v>40</v>
      </c>
      <c r="AB40" s="22">
        <v>76</v>
      </c>
      <c r="AC40" s="57">
        <v>112.5</v>
      </c>
      <c r="AD40" s="57">
        <v>96.5</v>
      </c>
      <c r="AE40" s="9">
        <v>28</v>
      </c>
      <c r="AF40" s="57">
        <f t="shared" si="14"/>
        <v>100</v>
      </c>
      <c r="AG40" s="22">
        <v>100</v>
      </c>
      <c r="AH40" s="24">
        <f t="shared" si="15"/>
        <v>60.74</v>
      </c>
      <c r="AI40" s="63" t="s">
        <v>224</v>
      </c>
      <c r="AJ40" s="118" t="str">
        <f t="shared" si="16"/>
        <v>C</v>
      </c>
      <c r="AK40" s="9" t="s">
        <v>118</v>
      </c>
      <c r="AL40" s="9">
        <v>13516043</v>
      </c>
      <c r="AM40" s="65">
        <v>19</v>
      </c>
    </row>
    <row r="41" spans="1:39" ht="15.75" x14ac:dyDescent="0.25">
      <c r="A41" s="12">
        <v>20</v>
      </c>
      <c r="B41" s="9">
        <v>13516046</v>
      </c>
      <c r="C41" s="9" t="s">
        <v>119</v>
      </c>
      <c r="D41" s="57">
        <v>20</v>
      </c>
      <c r="E41" s="57">
        <v>14</v>
      </c>
      <c r="F41" s="57">
        <v>15</v>
      </c>
      <c r="G41" s="57">
        <v>0</v>
      </c>
      <c r="H41" s="57">
        <v>2</v>
      </c>
      <c r="I41" s="57">
        <v>0</v>
      </c>
      <c r="J41" s="57">
        <f t="shared" si="10"/>
        <v>51</v>
      </c>
      <c r="K41" s="63">
        <v>5</v>
      </c>
      <c r="L41" s="63">
        <v>7</v>
      </c>
      <c r="M41" s="63">
        <v>0</v>
      </c>
      <c r="N41" s="63">
        <v>15</v>
      </c>
      <c r="O41" s="63">
        <v>23.5</v>
      </c>
      <c r="P41" s="63">
        <v>10</v>
      </c>
      <c r="Q41" s="63">
        <v>2</v>
      </c>
      <c r="R41" s="57">
        <f t="shared" si="11"/>
        <v>62.5</v>
      </c>
      <c r="S41" s="23">
        <v>100</v>
      </c>
      <c r="T41" s="23">
        <v>104</v>
      </c>
      <c r="U41" s="23">
        <v>96</v>
      </c>
      <c r="V41" s="55">
        <f t="shared" si="12"/>
        <v>100</v>
      </c>
      <c r="W41" s="23">
        <v>102</v>
      </c>
      <c r="X41" s="23">
        <v>91</v>
      </c>
      <c r="Y41" s="23">
        <v>83</v>
      </c>
      <c r="Z41" s="55">
        <f t="shared" si="13"/>
        <v>92</v>
      </c>
      <c r="AA41" s="25" t="s">
        <v>40</v>
      </c>
      <c r="AB41" s="22">
        <v>76</v>
      </c>
      <c r="AC41" s="57">
        <v>69.2</v>
      </c>
      <c r="AD41" s="57">
        <v>82.5</v>
      </c>
      <c r="AE41" s="9">
        <v>27</v>
      </c>
      <c r="AF41" s="57">
        <f t="shared" si="14"/>
        <v>96.428571428571431</v>
      </c>
      <c r="AG41" s="22">
        <v>100</v>
      </c>
      <c r="AH41" s="24">
        <f t="shared" si="15"/>
        <v>70.677714285714288</v>
      </c>
      <c r="AI41" s="63" t="s">
        <v>41</v>
      </c>
      <c r="AJ41" s="118" t="str">
        <f t="shared" si="16"/>
        <v>B</v>
      </c>
      <c r="AK41" s="9" t="s">
        <v>119</v>
      </c>
      <c r="AL41" s="9">
        <v>13516046</v>
      </c>
      <c r="AM41" s="65">
        <v>20</v>
      </c>
    </row>
    <row r="42" spans="1:39" ht="15.75" x14ac:dyDescent="0.25">
      <c r="A42" s="12">
        <v>21</v>
      </c>
      <c r="B42" s="9">
        <v>13516049</v>
      </c>
      <c r="C42" s="9" t="s">
        <v>120</v>
      </c>
      <c r="D42" s="57">
        <v>19</v>
      </c>
      <c r="E42" s="57">
        <v>15</v>
      </c>
      <c r="F42" s="57">
        <v>10</v>
      </c>
      <c r="G42" s="57">
        <v>16</v>
      </c>
      <c r="H42" s="57">
        <v>10</v>
      </c>
      <c r="I42" s="57">
        <v>0</v>
      </c>
      <c r="J42" s="57">
        <f t="shared" si="10"/>
        <v>70</v>
      </c>
      <c r="K42" s="63">
        <v>15</v>
      </c>
      <c r="L42" s="63">
        <v>0</v>
      </c>
      <c r="M42" s="63">
        <v>12</v>
      </c>
      <c r="N42" s="63">
        <v>10</v>
      </c>
      <c r="O42" s="63">
        <v>11</v>
      </c>
      <c r="P42" s="63">
        <v>8</v>
      </c>
      <c r="Q42" s="63">
        <v>2</v>
      </c>
      <c r="R42" s="57">
        <f t="shared" si="11"/>
        <v>58</v>
      </c>
      <c r="S42" s="23">
        <v>100</v>
      </c>
      <c r="T42" s="23">
        <v>104</v>
      </c>
      <c r="U42" s="23">
        <v>80</v>
      </c>
      <c r="V42" s="55">
        <f t="shared" si="12"/>
        <v>94.666666666666671</v>
      </c>
      <c r="W42" s="23">
        <v>99</v>
      </c>
      <c r="X42" s="23">
        <v>83</v>
      </c>
      <c r="Y42" s="23">
        <v>79</v>
      </c>
      <c r="Z42" s="55">
        <f t="shared" si="13"/>
        <v>87</v>
      </c>
      <c r="AA42" s="25" t="s">
        <v>220</v>
      </c>
      <c r="AB42" s="22">
        <v>80</v>
      </c>
      <c r="AC42" s="57">
        <v>80.5</v>
      </c>
      <c r="AD42" s="57">
        <v>0</v>
      </c>
      <c r="AE42" s="9">
        <v>24</v>
      </c>
      <c r="AF42" s="57">
        <f t="shared" si="14"/>
        <v>85.714285714285708</v>
      </c>
      <c r="AG42" s="22">
        <v>100</v>
      </c>
      <c r="AH42" s="24">
        <f t="shared" si="15"/>
        <v>72.714523809523811</v>
      </c>
      <c r="AI42" s="63" t="s">
        <v>42</v>
      </c>
      <c r="AJ42" s="118" t="str">
        <f t="shared" si="16"/>
        <v>B</v>
      </c>
      <c r="AK42" s="9" t="s">
        <v>120</v>
      </c>
      <c r="AL42" s="9">
        <v>13516049</v>
      </c>
      <c r="AM42" s="65">
        <v>21</v>
      </c>
    </row>
    <row r="43" spans="1:39" ht="15.75" x14ac:dyDescent="0.25">
      <c r="A43" s="12">
        <v>22</v>
      </c>
      <c r="B43" s="9">
        <v>13516052</v>
      </c>
      <c r="C43" s="9" t="s">
        <v>121</v>
      </c>
      <c r="D43" s="57">
        <v>17.5</v>
      </c>
      <c r="E43" s="57">
        <v>17.5</v>
      </c>
      <c r="F43" s="57">
        <v>8</v>
      </c>
      <c r="G43" s="57">
        <v>20</v>
      </c>
      <c r="H43" s="57">
        <v>10</v>
      </c>
      <c r="I43" s="57">
        <v>15</v>
      </c>
      <c r="J43" s="57">
        <f t="shared" si="10"/>
        <v>88</v>
      </c>
      <c r="K43" s="63">
        <v>15</v>
      </c>
      <c r="L43" s="63">
        <v>14.5</v>
      </c>
      <c r="M43" s="63">
        <v>18</v>
      </c>
      <c r="N43" s="63">
        <v>5</v>
      </c>
      <c r="O43" s="63">
        <v>22.5</v>
      </c>
      <c r="P43" s="63">
        <v>6</v>
      </c>
      <c r="Q43" s="63">
        <v>2</v>
      </c>
      <c r="R43" s="57">
        <f t="shared" si="11"/>
        <v>83</v>
      </c>
      <c r="S43" s="23">
        <v>96</v>
      </c>
      <c r="T43" s="23">
        <v>107</v>
      </c>
      <c r="U43" s="23">
        <v>110</v>
      </c>
      <c r="V43" s="55">
        <f t="shared" si="12"/>
        <v>104.33333333333333</v>
      </c>
      <c r="W43" s="23">
        <v>97</v>
      </c>
      <c r="X43" s="23">
        <v>90</v>
      </c>
      <c r="Y43" s="23">
        <v>103</v>
      </c>
      <c r="Z43" s="55">
        <f t="shared" si="13"/>
        <v>96.666666666666671</v>
      </c>
      <c r="AA43" s="25" t="s">
        <v>40</v>
      </c>
      <c r="AB43" s="22">
        <v>76</v>
      </c>
      <c r="AC43" s="57">
        <v>92.5</v>
      </c>
      <c r="AD43" s="57">
        <v>96.5</v>
      </c>
      <c r="AE43" s="9">
        <v>26</v>
      </c>
      <c r="AF43" s="57">
        <f t="shared" si="14"/>
        <v>92.857142857142861</v>
      </c>
      <c r="AG43" s="22">
        <v>100</v>
      </c>
      <c r="AH43" s="24">
        <f t="shared" si="15"/>
        <v>89.57809523809523</v>
      </c>
      <c r="AI43" s="63" t="s">
        <v>40</v>
      </c>
      <c r="AJ43" s="118" t="str">
        <f t="shared" si="16"/>
        <v>A</v>
      </c>
      <c r="AK43" s="9" t="s">
        <v>121</v>
      </c>
      <c r="AL43" s="9">
        <v>13516052</v>
      </c>
      <c r="AM43" s="65">
        <v>22</v>
      </c>
    </row>
    <row r="44" spans="1:39" ht="15.75" x14ac:dyDescent="0.25">
      <c r="A44" s="12">
        <v>23</v>
      </c>
      <c r="B44" s="9">
        <v>13516058</v>
      </c>
      <c r="C44" s="9" t="s">
        <v>122</v>
      </c>
      <c r="D44" s="57">
        <v>10</v>
      </c>
      <c r="E44" s="57">
        <v>10</v>
      </c>
      <c r="F44" s="57">
        <v>3</v>
      </c>
      <c r="G44" s="57">
        <v>10</v>
      </c>
      <c r="H44" s="57">
        <v>6</v>
      </c>
      <c r="I44" s="57">
        <v>16</v>
      </c>
      <c r="J44" s="57">
        <f t="shared" si="10"/>
        <v>55</v>
      </c>
      <c r="K44" s="63">
        <v>15</v>
      </c>
      <c r="L44" s="63">
        <v>7</v>
      </c>
      <c r="M44" s="63">
        <v>7</v>
      </c>
      <c r="N44" s="63">
        <v>14</v>
      </c>
      <c r="O44" s="63">
        <v>18</v>
      </c>
      <c r="P44" s="63">
        <v>0</v>
      </c>
      <c r="Q44" s="63">
        <v>2</v>
      </c>
      <c r="R44" s="57">
        <f t="shared" si="11"/>
        <v>63</v>
      </c>
      <c r="S44" s="23">
        <v>85</v>
      </c>
      <c r="T44" s="23">
        <v>104</v>
      </c>
      <c r="U44" s="23">
        <v>110</v>
      </c>
      <c r="V44" s="55">
        <f t="shared" si="12"/>
        <v>99.666666666666671</v>
      </c>
      <c r="W44" s="23">
        <v>88</v>
      </c>
      <c r="X44" s="23">
        <v>103</v>
      </c>
      <c r="Y44" s="23">
        <v>101</v>
      </c>
      <c r="Z44" s="55">
        <f t="shared" si="13"/>
        <v>97.333333333333329</v>
      </c>
      <c r="AA44" s="48" t="s">
        <v>41</v>
      </c>
      <c r="AB44" s="22">
        <v>71</v>
      </c>
      <c r="AC44" s="57">
        <v>88</v>
      </c>
      <c r="AD44" s="57">
        <v>96.5</v>
      </c>
      <c r="AE44" s="9">
        <v>27</v>
      </c>
      <c r="AF44" s="57">
        <f t="shared" si="14"/>
        <v>96.428571428571431</v>
      </c>
      <c r="AG44" s="22">
        <v>100</v>
      </c>
      <c r="AH44" s="24">
        <f t="shared" si="15"/>
        <v>73.139047619047631</v>
      </c>
      <c r="AI44" s="63" t="s">
        <v>42</v>
      </c>
      <c r="AJ44" s="118" t="str">
        <f t="shared" si="16"/>
        <v>B</v>
      </c>
      <c r="AK44" s="9" t="s">
        <v>122</v>
      </c>
      <c r="AL44" s="9">
        <v>13516058</v>
      </c>
      <c r="AM44" s="65">
        <v>23</v>
      </c>
    </row>
    <row r="45" spans="1:39" ht="15.75" x14ac:dyDescent="0.25">
      <c r="A45" s="12">
        <v>24</v>
      </c>
      <c r="B45" s="9">
        <v>13516061</v>
      </c>
      <c r="C45" s="9" t="s">
        <v>123</v>
      </c>
      <c r="D45" s="57">
        <v>17.5</v>
      </c>
      <c r="E45" s="57">
        <v>10</v>
      </c>
      <c r="F45" s="57">
        <v>8</v>
      </c>
      <c r="G45" s="57">
        <v>20</v>
      </c>
      <c r="H45" s="57">
        <v>8.5</v>
      </c>
      <c r="I45" s="57">
        <v>16</v>
      </c>
      <c r="J45" s="57">
        <f t="shared" si="10"/>
        <v>80</v>
      </c>
      <c r="K45" s="63">
        <v>5</v>
      </c>
      <c r="L45" s="63">
        <v>1.5</v>
      </c>
      <c r="M45" s="63">
        <v>8</v>
      </c>
      <c r="N45" s="63">
        <v>10</v>
      </c>
      <c r="O45" s="63">
        <v>18</v>
      </c>
      <c r="P45" s="63">
        <v>6</v>
      </c>
      <c r="Q45" s="63">
        <v>2</v>
      </c>
      <c r="R45" s="57">
        <f t="shared" si="11"/>
        <v>50.5</v>
      </c>
      <c r="S45" s="23">
        <v>100</v>
      </c>
      <c r="T45" s="23">
        <v>101</v>
      </c>
      <c r="U45" s="23">
        <v>110</v>
      </c>
      <c r="V45" s="55">
        <f t="shared" si="12"/>
        <v>103.66666666666667</v>
      </c>
      <c r="W45" s="23">
        <v>102</v>
      </c>
      <c r="X45" s="23">
        <v>90</v>
      </c>
      <c r="Y45" s="23">
        <v>96</v>
      </c>
      <c r="Z45" s="55">
        <f t="shared" si="13"/>
        <v>96</v>
      </c>
      <c r="AA45" s="25" t="s">
        <v>40</v>
      </c>
      <c r="AB45" s="22">
        <v>76</v>
      </c>
      <c r="AC45" s="57">
        <v>90</v>
      </c>
      <c r="AD45" s="57">
        <v>93</v>
      </c>
      <c r="AE45" s="9">
        <v>23</v>
      </c>
      <c r="AF45" s="57">
        <f t="shared" si="14"/>
        <v>82.142857142857139</v>
      </c>
      <c r="AG45" s="22">
        <v>0</v>
      </c>
      <c r="AH45" s="24">
        <f t="shared" si="15"/>
        <v>76.400238095238109</v>
      </c>
      <c r="AI45" s="63" t="s">
        <v>40</v>
      </c>
      <c r="AJ45" s="118" t="str">
        <f t="shared" si="16"/>
        <v>AB</v>
      </c>
      <c r="AK45" s="9" t="s">
        <v>123</v>
      </c>
      <c r="AL45" s="9">
        <v>13516061</v>
      </c>
      <c r="AM45" s="65">
        <v>24</v>
      </c>
    </row>
    <row r="46" spans="1:39" ht="15.75" x14ac:dyDescent="0.25">
      <c r="A46" s="12">
        <v>25</v>
      </c>
      <c r="B46" s="9">
        <v>13516064</v>
      </c>
      <c r="C46" s="9" t="s">
        <v>124</v>
      </c>
      <c r="D46" s="57">
        <v>17.5</v>
      </c>
      <c r="E46" s="57">
        <v>15</v>
      </c>
      <c r="F46" s="57">
        <v>5</v>
      </c>
      <c r="G46" s="57">
        <v>10</v>
      </c>
      <c r="H46" s="57">
        <v>2</v>
      </c>
      <c r="I46" s="57">
        <v>11</v>
      </c>
      <c r="J46" s="57">
        <f t="shared" si="10"/>
        <v>60.5</v>
      </c>
      <c r="K46" s="63">
        <v>15</v>
      </c>
      <c r="L46" s="63">
        <v>15</v>
      </c>
      <c r="M46" s="63">
        <v>12</v>
      </c>
      <c r="N46" s="63">
        <v>15</v>
      </c>
      <c r="O46" s="63">
        <v>15</v>
      </c>
      <c r="P46" s="63">
        <v>6</v>
      </c>
      <c r="Q46" s="63">
        <v>2</v>
      </c>
      <c r="R46" s="57">
        <f t="shared" si="11"/>
        <v>80</v>
      </c>
      <c r="S46" s="23">
        <v>100</v>
      </c>
      <c r="T46" s="23">
        <v>110</v>
      </c>
      <c r="U46" s="23">
        <v>96</v>
      </c>
      <c r="V46" s="55">
        <f t="shared" si="12"/>
        <v>102</v>
      </c>
      <c r="W46" s="23">
        <v>90</v>
      </c>
      <c r="X46" s="23">
        <v>90</v>
      </c>
      <c r="Y46" s="23">
        <v>104</v>
      </c>
      <c r="Z46" s="55">
        <f t="shared" si="13"/>
        <v>94.666666666666671</v>
      </c>
      <c r="AA46" s="25" t="s">
        <v>40</v>
      </c>
      <c r="AB46" s="22">
        <v>76</v>
      </c>
      <c r="AC46" s="57">
        <v>99.2</v>
      </c>
      <c r="AD46" s="57">
        <v>98</v>
      </c>
      <c r="AE46" s="9">
        <v>28</v>
      </c>
      <c r="AF46" s="57">
        <f t="shared" si="14"/>
        <v>100</v>
      </c>
      <c r="AG46" s="22">
        <v>100</v>
      </c>
      <c r="AH46" s="24">
        <f t="shared" si="15"/>
        <v>80.055333333333337</v>
      </c>
      <c r="AI46" s="63" t="s">
        <v>41</v>
      </c>
      <c r="AJ46" s="118" t="str">
        <f t="shared" si="16"/>
        <v>A</v>
      </c>
      <c r="AK46" s="9" t="s">
        <v>124</v>
      </c>
      <c r="AL46" s="9">
        <v>13516064</v>
      </c>
      <c r="AM46" s="65">
        <v>25</v>
      </c>
    </row>
    <row r="47" spans="1:39" ht="15.75" x14ac:dyDescent="0.25">
      <c r="A47" s="12">
        <v>26</v>
      </c>
      <c r="B47" s="9">
        <v>13516067</v>
      </c>
      <c r="C47" s="9" t="s">
        <v>125</v>
      </c>
      <c r="D47" s="57">
        <v>8</v>
      </c>
      <c r="E47" s="57">
        <v>10</v>
      </c>
      <c r="F47" s="57">
        <v>9</v>
      </c>
      <c r="G47" s="57">
        <v>14</v>
      </c>
      <c r="H47" s="57">
        <v>6</v>
      </c>
      <c r="I47" s="57">
        <v>2</v>
      </c>
      <c r="J47" s="57">
        <f t="shared" si="10"/>
        <v>49</v>
      </c>
      <c r="K47" s="63">
        <v>11</v>
      </c>
      <c r="L47" s="63">
        <v>7</v>
      </c>
      <c r="M47" s="63">
        <v>11</v>
      </c>
      <c r="N47" s="63">
        <v>10</v>
      </c>
      <c r="O47" s="63">
        <v>25</v>
      </c>
      <c r="P47" s="63">
        <v>4</v>
      </c>
      <c r="Q47" s="63">
        <v>2</v>
      </c>
      <c r="R47" s="57">
        <f t="shared" si="11"/>
        <v>70</v>
      </c>
      <c r="S47" s="23">
        <v>100</v>
      </c>
      <c r="T47" s="23">
        <v>110</v>
      </c>
      <c r="U47" s="23">
        <v>110</v>
      </c>
      <c r="V47" s="55">
        <f t="shared" si="12"/>
        <v>106.66666666666667</v>
      </c>
      <c r="W47" s="23">
        <v>91</v>
      </c>
      <c r="X47" s="23">
        <v>98</v>
      </c>
      <c r="Y47" s="23">
        <v>99</v>
      </c>
      <c r="Z47" s="55">
        <f t="shared" si="13"/>
        <v>96</v>
      </c>
      <c r="AA47" s="25" t="s">
        <v>221</v>
      </c>
      <c r="AB47" s="22">
        <v>73</v>
      </c>
      <c r="AC47" s="57">
        <v>100</v>
      </c>
      <c r="AD47" s="57">
        <v>96.5</v>
      </c>
      <c r="AE47" s="9">
        <v>28</v>
      </c>
      <c r="AF47" s="57">
        <f t="shared" si="14"/>
        <v>100</v>
      </c>
      <c r="AG47" s="22">
        <v>100</v>
      </c>
      <c r="AH47" s="24">
        <f t="shared" si="15"/>
        <v>74.181666666666686</v>
      </c>
      <c r="AI47" s="63" t="s">
        <v>40</v>
      </c>
      <c r="AJ47" s="118" t="str">
        <f t="shared" si="16"/>
        <v>B</v>
      </c>
      <c r="AK47" s="9" t="s">
        <v>125</v>
      </c>
      <c r="AL47" s="9">
        <v>13516067</v>
      </c>
      <c r="AM47" s="65">
        <v>26</v>
      </c>
    </row>
    <row r="48" spans="1:39" ht="15.75" x14ac:dyDescent="0.25">
      <c r="A48" s="12">
        <v>27</v>
      </c>
      <c r="B48" s="9">
        <v>13516070</v>
      </c>
      <c r="C48" s="9" t="s">
        <v>126</v>
      </c>
      <c r="D48" s="57">
        <v>17.5</v>
      </c>
      <c r="E48" s="57">
        <v>15</v>
      </c>
      <c r="F48" s="57">
        <v>7</v>
      </c>
      <c r="G48" s="57">
        <v>17</v>
      </c>
      <c r="H48" s="57">
        <v>9</v>
      </c>
      <c r="I48" s="57">
        <v>10</v>
      </c>
      <c r="J48" s="57">
        <f t="shared" si="10"/>
        <v>75.5</v>
      </c>
      <c r="K48" s="63">
        <v>12</v>
      </c>
      <c r="L48" s="63">
        <v>6.5</v>
      </c>
      <c r="M48" s="63">
        <v>18</v>
      </c>
      <c r="N48" s="63">
        <v>5</v>
      </c>
      <c r="O48" s="63">
        <v>12</v>
      </c>
      <c r="P48" s="63">
        <v>2</v>
      </c>
      <c r="Q48" s="63">
        <v>2</v>
      </c>
      <c r="R48" s="57">
        <f t="shared" si="11"/>
        <v>57.5</v>
      </c>
      <c r="S48" s="23">
        <v>100</v>
      </c>
      <c r="T48" s="23">
        <v>110</v>
      </c>
      <c r="U48" s="23">
        <v>110</v>
      </c>
      <c r="V48" s="55">
        <f t="shared" si="12"/>
        <v>106.66666666666667</v>
      </c>
      <c r="W48" s="23">
        <v>90</v>
      </c>
      <c r="X48" s="23">
        <v>81</v>
      </c>
      <c r="Y48" s="23">
        <v>95</v>
      </c>
      <c r="Z48" s="55">
        <f t="shared" si="13"/>
        <v>88.666666666666671</v>
      </c>
      <c r="AA48" s="25" t="s">
        <v>40</v>
      </c>
      <c r="AB48" s="22">
        <v>76</v>
      </c>
      <c r="AC48" s="57">
        <v>70</v>
      </c>
      <c r="AD48" s="57">
        <v>82</v>
      </c>
      <c r="AE48" s="9">
        <v>28</v>
      </c>
      <c r="AF48" s="57">
        <f t="shared" si="14"/>
        <v>100</v>
      </c>
      <c r="AG48" s="22">
        <v>100</v>
      </c>
      <c r="AH48" s="24">
        <f t="shared" si="15"/>
        <v>76.61999999999999</v>
      </c>
      <c r="AI48" s="63" t="s">
        <v>225</v>
      </c>
      <c r="AJ48" s="118" t="str">
        <f t="shared" si="16"/>
        <v>AB</v>
      </c>
      <c r="AK48" s="9" t="s">
        <v>126</v>
      </c>
      <c r="AL48" s="9">
        <v>13516070</v>
      </c>
      <c r="AM48" s="65">
        <v>27</v>
      </c>
    </row>
    <row r="49" spans="1:39" ht="15.75" x14ac:dyDescent="0.25">
      <c r="A49" s="12">
        <v>28</v>
      </c>
      <c r="B49" s="9">
        <v>13516073</v>
      </c>
      <c r="C49" s="9" t="s">
        <v>127</v>
      </c>
      <c r="D49" s="57">
        <v>15</v>
      </c>
      <c r="E49" s="57">
        <v>17.5</v>
      </c>
      <c r="F49" s="57">
        <v>14</v>
      </c>
      <c r="G49" s="57">
        <v>20</v>
      </c>
      <c r="H49" s="57">
        <v>4</v>
      </c>
      <c r="I49" s="57">
        <v>15</v>
      </c>
      <c r="J49" s="57">
        <f t="shared" si="10"/>
        <v>85.5</v>
      </c>
      <c r="K49" s="63">
        <v>3</v>
      </c>
      <c r="L49" s="63">
        <v>11.5</v>
      </c>
      <c r="M49" s="63">
        <v>12</v>
      </c>
      <c r="N49" s="63">
        <v>12</v>
      </c>
      <c r="O49" s="63">
        <v>23.5</v>
      </c>
      <c r="P49" s="63">
        <v>4</v>
      </c>
      <c r="Q49" s="63">
        <v>2</v>
      </c>
      <c r="R49" s="57">
        <f t="shared" si="11"/>
        <v>68</v>
      </c>
      <c r="S49" s="23">
        <v>96</v>
      </c>
      <c r="T49" s="23">
        <v>110</v>
      </c>
      <c r="U49" s="23">
        <v>110</v>
      </c>
      <c r="V49" s="55">
        <f t="shared" si="12"/>
        <v>105.33333333333333</v>
      </c>
      <c r="W49" s="23">
        <v>100</v>
      </c>
      <c r="X49" s="23">
        <v>95</v>
      </c>
      <c r="Y49" s="23">
        <v>99</v>
      </c>
      <c r="Z49" s="55">
        <f t="shared" si="13"/>
        <v>98</v>
      </c>
      <c r="AA49" s="48" t="s">
        <v>41</v>
      </c>
      <c r="AB49" s="22">
        <v>71</v>
      </c>
      <c r="AC49" s="57">
        <v>100</v>
      </c>
      <c r="AD49" s="57">
        <v>98.25</v>
      </c>
      <c r="AE49" s="9">
        <v>28</v>
      </c>
      <c r="AF49" s="57">
        <f t="shared" si="14"/>
        <v>100</v>
      </c>
      <c r="AG49" s="22">
        <v>100</v>
      </c>
      <c r="AH49" s="24">
        <f t="shared" si="15"/>
        <v>84.715833333333336</v>
      </c>
      <c r="AI49" s="63" t="s">
        <v>40</v>
      </c>
      <c r="AJ49" s="118" t="str">
        <f t="shared" si="16"/>
        <v>A</v>
      </c>
      <c r="AK49" s="9" t="s">
        <v>127</v>
      </c>
      <c r="AL49" s="9">
        <v>13516073</v>
      </c>
      <c r="AM49" s="65">
        <v>28</v>
      </c>
    </row>
    <row r="50" spans="1:39" ht="15.75" x14ac:dyDescent="0.25">
      <c r="A50" s="12">
        <v>29</v>
      </c>
      <c r="B50" s="9">
        <v>13516076</v>
      </c>
      <c r="C50" s="9" t="s">
        <v>128</v>
      </c>
      <c r="D50" s="57">
        <v>12.5</v>
      </c>
      <c r="E50" s="57">
        <v>12.5</v>
      </c>
      <c r="F50" s="57">
        <v>5</v>
      </c>
      <c r="G50" s="57">
        <v>20</v>
      </c>
      <c r="H50" s="57">
        <v>8</v>
      </c>
      <c r="I50" s="57">
        <v>12</v>
      </c>
      <c r="J50" s="57">
        <f t="shared" si="10"/>
        <v>70</v>
      </c>
      <c r="K50" s="63">
        <v>12</v>
      </c>
      <c r="L50" s="63">
        <v>7</v>
      </c>
      <c r="M50" s="63">
        <v>15</v>
      </c>
      <c r="N50" s="63">
        <v>10</v>
      </c>
      <c r="O50" s="63">
        <v>22.5</v>
      </c>
      <c r="P50" s="63">
        <v>4</v>
      </c>
      <c r="Q50" s="63">
        <v>2</v>
      </c>
      <c r="R50" s="57">
        <f t="shared" si="11"/>
        <v>72.5</v>
      </c>
      <c r="S50" s="23">
        <v>90</v>
      </c>
      <c r="T50" s="23">
        <v>110</v>
      </c>
      <c r="U50" s="23">
        <v>105</v>
      </c>
      <c r="V50" s="55">
        <f t="shared" si="12"/>
        <v>101.66666666666667</v>
      </c>
      <c r="W50" s="23">
        <v>91</v>
      </c>
      <c r="X50" s="23">
        <v>97</v>
      </c>
      <c r="Y50" s="23">
        <v>101</v>
      </c>
      <c r="Z50" s="55">
        <f t="shared" si="13"/>
        <v>96.333333333333329</v>
      </c>
      <c r="AA50" s="25" t="s">
        <v>40</v>
      </c>
      <c r="AB50" s="22">
        <v>76</v>
      </c>
      <c r="AC50" s="57">
        <v>100</v>
      </c>
      <c r="AD50" s="57">
        <v>98.25</v>
      </c>
      <c r="AE50" s="9">
        <v>28</v>
      </c>
      <c r="AF50" s="57">
        <f t="shared" si="14"/>
        <v>100</v>
      </c>
      <c r="AG50" s="22">
        <v>100</v>
      </c>
      <c r="AH50" s="24">
        <f t="shared" si="15"/>
        <v>80.965833333333336</v>
      </c>
      <c r="AI50" s="63" t="s">
        <v>40</v>
      </c>
      <c r="AJ50" s="118" t="str">
        <f t="shared" si="16"/>
        <v>A</v>
      </c>
      <c r="AK50" s="9" t="s">
        <v>128</v>
      </c>
      <c r="AL50" s="9">
        <v>13516076</v>
      </c>
      <c r="AM50" s="65">
        <v>29</v>
      </c>
    </row>
    <row r="51" spans="1:39" ht="15.75" x14ac:dyDescent="0.25">
      <c r="A51" s="12">
        <v>30</v>
      </c>
      <c r="B51" s="9">
        <v>13516079</v>
      </c>
      <c r="C51" s="9" t="s">
        <v>129</v>
      </c>
      <c r="D51" s="57">
        <v>19</v>
      </c>
      <c r="E51" s="57">
        <v>20</v>
      </c>
      <c r="F51" s="57">
        <v>8</v>
      </c>
      <c r="G51" s="57">
        <v>12</v>
      </c>
      <c r="H51" s="57">
        <v>8</v>
      </c>
      <c r="I51" s="57">
        <v>16</v>
      </c>
      <c r="J51" s="57">
        <f t="shared" si="10"/>
        <v>83</v>
      </c>
      <c r="K51" s="63">
        <v>8</v>
      </c>
      <c r="L51" s="63">
        <v>3</v>
      </c>
      <c r="M51" s="63">
        <v>12</v>
      </c>
      <c r="N51" s="63">
        <v>10</v>
      </c>
      <c r="O51" s="63">
        <v>18</v>
      </c>
      <c r="P51" s="63">
        <v>2</v>
      </c>
      <c r="Q51" s="63">
        <v>2</v>
      </c>
      <c r="R51" s="57">
        <f t="shared" si="11"/>
        <v>55</v>
      </c>
      <c r="S51" s="23">
        <v>100</v>
      </c>
      <c r="T51" s="23">
        <v>101</v>
      </c>
      <c r="U51" s="23">
        <v>95</v>
      </c>
      <c r="V51" s="55">
        <f t="shared" si="12"/>
        <v>98.666666666666671</v>
      </c>
      <c r="W51" s="23">
        <v>110</v>
      </c>
      <c r="X51" s="23">
        <v>97</v>
      </c>
      <c r="Y51" s="23">
        <v>89</v>
      </c>
      <c r="Z51" s="55">
        <f t="shared" si="13"/>
        <v>98.666666666666671</v>
      </c>
      <c r="AA51" s="25" t="s">
        <v>40</v>
      </c>
      <c r="AB51" s="22">
        <v>76</v>
      </c>
      <c r="AC51" s="57">
        <v>120</v>
      </c>
      <c r="AD51" s="57">
        <v>100</v>
      </c>
      <c r="AE51" s="9">
        <v>27</v>
      </c>
      <c r="AF51" s="57">
        <f t="shared" si="14"/>
        <v>96.428571428571431</v>
      </c>
      <c r="AG51" s="22">
        <v>100</v>
      </c>
      <c r="AH51" s="24">
        <f t="shared" si="15"/>
        <v>79.910714285714292</v>
      </c>
      <c r="AI51" s="63" t="s">
        <v>219</v>
      </c>
      <c r="AJ51" s="118" t="str">
        <f t="shared" si="16"/>
        <v>A</v>
      </c>
      <c r="AK51" s="9" t="s">
        <v>129</v>
      </c>
      <c r="AL51" s="9">
        <v>13516079</v>
      </c>
      <c r="AM51" s="65">
        <v>30</v>
      </c>
    </row>
    <row r="52" spans="1:39" ht="15.75" x14ac:dyDescent="0.25">
      <c r="A52" s="12">
        <v>31</v>
      </c>
      <c r="B52" s="9">
        <v>13516082</v>
      </c>
      <c r="C52" s="9" t="s">
        <v>130</v>
      </c>
      <c r="D52" s="57">
        <v>17.5</v>
      </c>
      <c r="E52" s="57">
        <v>12.5</v>
      </c>
      <c r="F52" s="57">
        <v>9</v>
      </c>
      <c r="G52" s="57">
        <v>11</v>
      </c>
      <c r="H52" s="57">
        <v>3</v>
      </c>
      <c r="I52" s="57">
        <v>3</v>
      </c>
      <c r="J52" s="57">
        <f t="shared" si="10"/>
        <v>56</v>
      </c>
      <c r="K52" s="63">
        <v>15</v>
      </c>
      <c r="L52" s="63">
        <v>12</v>
      </c>
      <c r="M52" s="63">
        <v>12</v>
      </c>
      <c r="N52" s="63">
        <v>15</v>
      </c>
      <c r="O52" s="63">
        <v>21.5</v>
      </c>
      <c r="P52" s="63">
        <v>4</v>
      </c>
      <c r="Q52" s="63">
        <v>2</v>
      </c>
      <c r="R52" s="57">
        <f t="shared" si="11"/>
        <v>81.5</v>
      </c>
      <c r="S52" s="23">
        <v>100</v>
      </c>
      <c r="T52" s="23">
        <v>110</v>
      </c>
      <c r="U52" s="23">
        <v>110</v>
      </c>
      <c r="V52" s="55">
        <f t="shared" si="12"/>
        <v>106.66666666666667</v>
      </c>
      <c r="W52" s="23">
        <v>101</v>
      </c>
      <c r="X52" s="23">
        <v>97</v>
      </c>
      <c r="Y52" s="23">
        <v>97</v>
      </c>
      <c r="Z52" s="55">
        <f t="shared" si="13"/>
        <v>98.333333333333329</v>
      </c>
      <c r="AA52" s="25" t="s">
        <v>40</v>
      </c>
      <c r="AB52" s="22">
        <v>76</v>
      </c>
      <c r="AC52" s="57">
        <v>119.2</v>
      </c>
      <c r="AD52" s="57">
        <v>98.25</v>
      </c>
      <c r="AE52" s="9">
        <v>28</v>
      </c>
      <c r="AF52" s="57">
        <f t="shared" si="14"/>
        <v>100</v>
      </c>
      <c r="AG52" s="22">
        <v>100</v>
      </c>
      <c r="AH52" s="24">
        <f t="shared" si="15"/>
        <v>80.557833333333335</v>
      </c>
      <c r="AI52" s="63" t="s">
        <v>41</v>
      </c>
      <c r="AJ52" s="118" t="str">
        <f t="shared" si="16"/>
        <v>A</v>
      </c>
      <c r="AK52" s="9" t="s">
        <v>130</v>
      </c>
      <c r="AL52" s="9">
        <v>13516082</v>
      </c>
      <c r="AM52" s="65">
        <v>31</v>
      </c>
    </row>
    <row r="53" spans="1:39" ht="15.75" x14ac:dyDescent="0.25">
      <c r="A53" s="12">
        <v>32</v>
      </c>
      <c r="B53" s="9">
        <v>13516085</v>
      </c>
      <c r="C53" s="9" t="s">
        <v>131</v>
      </c>
      <c r="D53" s="57">
        <v>17.5</v>
      </c>
      <c r="E53" s="57">
        <v>5</v>
      </c>
      <c r="F53" s="57">
        <v>9</v>
      </c>
      <c r="G53" s="57">
        <v>11</v>
      </c>
      <c r="H53" s="57">
        <v>8</v>
      </c>
      <c r="I53" s="57">
        <v>16</v>
      </c>
      <c r="J53" s="57">
        <f t="shared" si="10"/>
        <v>66.5</v>
      </c>
      <c r="K53" s="63">
        <v>14</v>
      </c>
      <c r="L53" s="63">
        <v>7</v>
      </c>
      <c r="M53" s="63">
        <v>17</v>
      </c>
      <c r="N53" s="63">
        <v>10</v>
      </c>
      <c r="O53" s="63">
        <v>22.5</v>
      </c>
      <c r="P53" s="63">
        <v>6</v>
      </c>
      <c r="Q53" s="63">
        <v>2</v>
      </c>
      <c r="R53" s="57">
        <f t="shared" si="11"/>
        <v>78.5</v>
      </c>
      <c r="S53" s="23">
        <v>100</v>
      </c>
      <c r="T53" s="23">
        <v>110</v>
      </c>
      <c r="U53" s="23">
        <v>110</v>
      </c>
      <c r="V53" s="55">
        <f t="shared" si="12"/>
        <v>106.66666666666667</v>
      </c>
      <c r="W53" s="23">
        <v>89</v>
      </c>
      <c r="X53" s="23">
        <v>82</v>
      </c>
      <c r="Y53" s="23">
        <v>89</v>
      </c>
      <c r="Z53" s="55">
        <f t="shared" si="13"/>
        <v>86.666666666666671</v>
      </c>
      <c r="AA53" s="48" t="s">
        <v>41</v>
      </c>
      <c r="AB53" s="22">
        <v>71</v>
      </c>
      <c r="AC53" s="57">
        <v>100</v>
      </c>
      <c r="AD53" s="57">
        <v>89.5</v>
      </c>
      <c r="AE53" s="9">
        <v>28</v>
      </c>
      <c r="AF53" s="57">
        <f t="shared" si="14"/>
        <v>100</v>
      </c>
      <c r="AG53" s="22">
        <v>100</v>
      </c>
      <c r="AH53" s="24">
        <f t="shared" si="15"/>
        <v>79.944999999999993</v>
      </c>
      <c r="AI53" s="63" t="s">
        <v>40</v>
      </c>
      <c r="AJ53" s="118" t="str">
        <f t="shared" si="16"/>
        <v>A</v>
      </c>
      <c r="AK53" s="9" t="s">
        <v>131</v>
      </c>
      <c r="AL53" s="9">
        <v>13516085</v>
      </c>
      <c r="AM53" s="65">
        <v>32</v>
      </c>
    </row>
    <row r="54" spans="1:39" ht="15.75" x14ac:dyDescent="0.25">
      <c r="A54" s="12">
        <v>33</v>
      </c>
      <c r="B54" s="9">
        <v>13516088</v>
      </c>
      <c r="C54" s="9" t="s">
        <v>132</v>
      </c>
      <c r="D54" s="57">
        <v>12.5</v>
      </c>
      <c r="E54" s="57">
        <v>7.5</v>
      </c>
      <c r="F54" s="57">
        <v>2</v>
      </c>
      <c r="G54" s="57">
        <v>17</v>
      </c>
      <c r="H54" s="57">
        <v>2</v>
      </c>
      <c r="I54" s="57">
        <v>17</v>
      </c>
      <c r="J54" s="57">
        <f t="shared" si="10"/>
        <v>58</v>
      </c>
      <c r="K54" s="63">
        <v>2</v>
      </c>
      <c r="L54" s="63">
        <v>3.5</v>
      </c>
      <c r="M54" s="63">
        <v>2</v>
      </c>
      <c r="N54" s="63">
        <v>3</v>
      </c>
      <c r="O54" s="63">
        <v>10.5</v>
      </c>
      <c r="P54" s="63">
        <v>4</v>
      </c>
      <c r="Q54" s="63">
        <v>2</v>
      </c>
      <c r="R54" s="57">
        <f t="shared" si="11"/>
        <v>27</v>
      </c>
      <c r="S54" s="23">
        <v>80</v>
      </c>
      <c r="T54" s="23">
        <v>104</v>
      </c>
      <c r="U54" s="23">
        <v>110</v>
      </c>
      <c r="V54" s="55">
        <f t="shared" si="12"/>
        <v>98</v>
      </c>
      <c r="W54" s="23">
        <v>105</v>
      </c>
      <c r="X54" s="23">
        <v>93</v>
      </c>
      <c r="Y54" s="23">
        <v>91</v>
      </c>
      <c r="Z54" s="55">
        <f t="shared" si="13"/>
        <v>96.333333333333329</v>
      </c>
      <c r="AA54" s="48" t="s">
        <v>219</v>
      </c>
      <c r="AB54" s="22">
        <v>81</v>
      </c>
      <c r="AC54" s="57">
        <v>108</v>
      </c>
      <c r="AD54" s="57">
        <v>70</v>
      </c>
      <c r="AE54" s="9">
        <v>27</v>
      </c>
      <c r="AF54" s="57">
        <f t="shared" si="14"/>
        <v>96.428571428571431</v>
      </c>
      <c r="AG54" s="22">
        <v>100</v>
      </c>
      <c r="AH54" s="24">
        <f t="shared" si="15"/>
        <v>63.307380952380946</v>
      </c>
      <c r="AI54" s="63" t="s">
        <v>41</v>
      </c>
      <c r="AJ54" s="118" t="str">
        <f t="shared" si="16"/>
        <v>BC</v>
      </c>
      <c r="AK54" s="9" t="s">
        <v>132</v>
      </c>
      <c r="AL54" s="9">
        <v>13516088</v>
      </c>
      <c r="AM54" s="65">
        <v>33</v>
      </c>
    </row>
    <row r="55" spans="1:39" ht="15.75" x14ac:dyDescent="0.25">
      <c r="A55" s="12">
        <v>34</v>
      </c>
      <c r="B55" s="9">
        <v>13516091</v>
      </c>
      <c r="C55" s="9" t="s">
        <v>133</v>
      </c>
      <c r="D55" s="57">
        <v>20</v>
      </c>
      <c r="E55" s="57">
        <v>15</v>
      </c>
      <c r="F55" s="57">
        <v>15</v>
      </c>
      <c r="G55" s="57">
        <v>5</v>
      </c>
      <c r="H55" s="57">
        <v>4</v>
      </c>
      <c r="I55" s="57">
        <v>2</v>
      </c>
      <c r="J55" s="57">
        <f t="shared" si="10"/>
        <v>61</v>
      </c>
      <c r="K55" s="63">
        <v>14</v>
      </c>
      <c r="L55" s="63">
        <v>13</v>
      </c>
      <c r="M55" s="63">
        <v>0</v>
      </c>
      <c r="N55" s="63">
        <v>10</v>
      </c>
      <c r="O55" s="63">
        <v>19.5</v>
      </c>
      <c r="P55" s="63">
        <v>8</v>
      </c>
      <c r="Q55" s="63">
        <v>2</v>
      </c>
      <c r="R55" s="57">
        <f t="shared" si="11"/>
        <v>66.5</v>
      </c>
      <c r="S55" s="23">
        <v>70</v>
      </c>
      <c r="T55" s="23">
        <v>107</v>
      </c>
      <c r="U55" s="23">
        <v>110</v>
      </c>
      <c r="V55" s="55">
        <f t="shared" si="12"/>
        <v>95.666666666666671</v>
      </c>
      <c r="W55" s="23">
        <v>102</v>
      </c>
      <c r="X55" s="23">
        <v>99</v>
      </c>
      <c r="Y55" s="23">
        <v>104</v>
      </c>
      <c r="Z55" s="55">
        <f t="shared" si="13"/>
        <v>101.66666666666667</v>
      </c>
      <c r="AA55" s="25" t="s">
        <v>221</v>
      </c>
      <c r="AB55" s="22">
        <v>73</v>
      </c>
      <c r="AC55" s="57">
        <v>110</v>
      </c>
      <c r="AD55" s="57">
        <v>96.5</v>
      </c>
      <c r="AE55" s="9">
        <v>26</v>
      </c>
      <c r="AF55" s="57">
        <f t="shared" si="14"/>
        <v>92.857142857142861</v>
      </c>
      <c r="AG55" s="22">
        <v>100</v>
      </c>
      <c r="AH55" s="24">
        <f t="shared" si="15"/>
        <v>76.686428571428578</v>
      </c>
      <c r="AI55" s="63" t="s">
        <v>40</v>
      </c>
      <c r="AJ55" s="118" t="str">
        <f t="shared" si="16"/>
        <v>AB</v>
      </c>
      <c r="AK55" s="9" t="s">
        <v>133</v>
      </c>
      <c r="AL55" s="9">
        <v>13516091</v>
      </c>
      <c r="AM55" s="65">
        <v>34</v>
      </c>
    </row>
    <row r="56" spans="1:39" ht="15.75" x14ac:dyDescent="0.25">
      <c r="A56" s="12">
        <v>35</v>
      </c>
      <c r="B56" s="9">
        <v>13516094</v>
      </c>
      <c r="C56" s="9" t="s">
        <v>134</v>
      </c>
      <c r="D56" s="57">
        <v>10</v>
      </c>
      <c r="E56" s="57">
        <v>10</v>
      </c>
      <c r="F56" s="57">
        <v>9</v>
      </c>
      <c r="G56" s="57">
        <v>20</v>
      </c>
      <c r="H56" s="57">
        <v>3</v>
      </c>
      <c r="I56" s="57">
        <v>14</v>
      </c>
      <c r="J56" s="57">
        <f t="shared" si="10"/>
        <v>66</v>
      </c>
      <c r="K56" s="63">
        <v>11</v>
      </c>
      <c r="L56" s="63">
        <v>5.5</v>
      </c>
      <c r="M56" s="63">
        <v>20</v>
      </c>
      <c r="N56" s="63">
        <v>12</v>
      </c>
      <c r="O56" s="63">
        <v>17.5</v>
      </c>
      <c r="P56" s="63">
        <v>4</v>
      </c>
      <c r="Q56" s="63">
        <v>2</v>
      </c>
      <c r="R56" s="57">
        <f t="shared" si="11"/>
        <v>72</v>
      </c>
      <c r="S56" s="23">
        <v>100</v>
      </c>
      <c r="T56" s="23">
        <v>104</v>
      </c>
      <c r="U56" s="23">
        <v>110</v>
      </c>
      <c r="V56" s="55">
        <f t="shared" si="12"/>
        <v>104.66666666666667</v>
      </c>
      <c r="W56" s="23">
        <v>99</v>
      </c>
      <c r="X56" s="23">
        <v>91</v>
      </c>
      <c r="Y56" s="23">
        <v>103</v>
      </c>
      <c r="Z56" s="55">
        <f t="shared" si="13"/>
        <v>97.666666666666671</v>
      </c>
      <c r="AA56" s="25" t="s">
        <v>40</v>
      </c>
      <c r="AB56" s="22">
        <v>76</v>
      </c>
      <c r="AC56" s="57">
        <v>88</v>
      </c>
      <c r="AD56" s="57">
        <v>91.25</v>
      </c>
      <c r="AE56" s="9">
        <v>27</v>
      </c>
      <c r="AF56" s="57">
        <f t="shared" si="14"/>
        <v>96.428571428571431</v>
      </c>
      <c r="AG56" s="22">
        <v>100</v>
      </c>
      <c r="AH56" s="24">
        <f t="shared" si="15"/>
        <v>79.903214285714284</v>
      </c>
      <c r="AI56" s="63" t="s">
        <v>41</v>
      </c>
      <c r="AJ56" s="118" t="str">
        <f t="shared" si="16"/>
        <v>A</v>
      </c>
      <c r="AK56" s="9" t="s">
        <v>134</v>
      </c>
      <c r="AL56" s="9">
        <v>13516094</v>
      </c>
      <c r="AM56" s="65">
        <v>35</v>
      </c>
    </row>
    <row r="57" spans="1:39" ht="15.75" x14ac:dyDescent="0.25">
      <c r="A57" s="12">
        <v>36</v>
      </c>
      <c r="B57" s="9">
        <v>13516097</v>
      </c>
      <c r="C57" s="9" t="s">
        <v>135</v>
      </c>
      <c r="D57" s="58">
        <v>10</v>
      </c>
      <c r="E57" s="58">
        <v>5</v>
      </c>
      <c r="F57" s="58">
        <v>9</v>
      </c>
      <c r="G57" s="58">
        <v>12</v>
      </c>
      <c r="H57" s="58">
        <v>2</v>
      </c>
      <c r="I57" s="58">
        <v>3</v>
      </c>
      <c r="J57" s="57">
        <f t="shared" si="10"/>
        <v>41</v>
      </c>
      <c r="K57" s="63">
        <v>12</v>
      </c>
      <c r="L57" s="63">
        <v>7</v>
      </c>
      <c r="M57" s="63">
        <v>10</v>
      </c>
      <c r="N57" s="63">
        <v>2</v>
      </c>
      <c r="O57" s="63">
        <v>12.5</v>
      </c>
      <c r="P57" s="63">
        <v>8</v>
      </c>
      <c r="Q57" s="63">
        <v>2</v>
      </c>
      <c r="R57" s="57">
        <f t="shared" si="11"/>
        <v>53.5</v>
      </c>
      <c r="S57" s="48">
        <v>100</v>
      </c>
      <c r="T57" s="48">
        <v>110</v>
      </c>
      <c r="U57" s="48">
        <v>110</v>
      </c>
      <c r="V57" s="55">
        <f t="shared" si="12"/>
        <v>106.66666666666667</v>
      </c>
      <c r="W57" s="48">
        <v>106</v>
      </c>
      <c r="X57" s="48">
        <v>100</v>
      </c>
      <c r="Y57" s="48">
        <v>103</v>
      </c>
      <c r="Z57" s="55">
        <f t="shared" si="13"/>
        <v>103</v>
      </c>
      <c r="AA57" s="25" t="s">
        <v>40</v>
      </c>
      <c r="AB57" s="47">
        <v>76</v>
      </c>
      <c r="AC57" s="59">
        <v>100</v>
      </c>
      <c r="AD57" s="59">
        <v>85.75</v>
      </c>
      <c r="AE57" s="9">
        <v>27</v>
      </c>
      <c r="AF57" s="57">
        <f t="shared" si="14"/>
        <v>96.428571428571431</v>
      </c>
      <c r="AG57" s="47">
        <v>100</v>
      </c>
      <c r="AH57" s="24">
        <f t="shared" si="15"/>
        <v>68.184880952380951</v>
      </c>
      <c r="AI57" s="63" t="s">
        <v>42</v>
      </c>
      <c r="AJ57" s="118" t="str">
        <f t="shared" si="16"/>
        <v>BC</v>
      </c>
      <c r="AK57" s="9" t="s">
        <v>135</v>
      </c>
      <c r="AL57" s="9">
        <v>13516097</v>
      </c>
      <c r="AM57" s="65">
        <v>36</v>
      </c>
    </row>
    <row r="58" spans="1:39" ht="15.75" x14ac:dyDescent="0.25">
      <c r="A58" s="12">
        <v>37</v>
      </c>
      <c r="B58" s="9">
        <v>13516100</v>
      </c>
      <c r="C58" s="9" t="s">
        <v>136</v>
      </c>
      <c r="D58" s="59">
        <v>17.5</v>
      </c>
      <c r="E58" s="59">
        <v>5</v>
      </c>
      <c r="F58" s="59">
        <v>9</v>
      </c>
      <c r="G58" s="59">
        <v>20</v>
      </c>
      <c r="H58" s="59">
        <v>8</v>
      </c>
      <c r="I58" s="59">
        <v>5</v>
      </c>
      <c r="J58" s="57">
        <f t="shared" si="10"/>
        <v>64.5</v>
      </c>
      <c r="K58" s="63">
        <v>8</v>
      </c>
      <c r="L58" s="63">
        <v>2.5</v>
      </c>
      <c r="M58" s="63">
        <v>5</v>
      </c>
      <c r="N58" s="63">
        <v>9</v>
      </c>
      <c r="O58" s="63">
        <v>18</v>
      </c>
      <c r="P58" s="63">
        <v>10</v>
      </c>
      <c r="Q58" s="63">
        <v>2</v>
      </c>
      <c r="R58" s="57">
        <f t="shared" si="11"/>
        <v>54.5</v>
      </c>
      <c r="S58" s="48">
        <v>100</v>
      </c>
      <c r="T58" s="48">
        <v>86</v>
      </c>
      <c r="U58" s="48">
        <v>110</v>
      </c>
      <c r="V58" s="55">
        <f t="shared" si="12"/>
        <v>98.666666666666671</v>
      </c>
      <c r="W58" s="48">
        <v>87</v>
      </c>
      <c r="X58" s="48">
        <v>106</v>
      </c>
      <c r="Y58" s="48">
        <v>97</v>
      </c>
      <c r="Z58" s="55">
        <f t="shared" si="13"/>
        <v>96.666666666666671</v>
      </c>
      <c r="AA58" s="48" t="s">
        <v>222</v>
      </c>
      <c r="AB58" s="47">
        <v>78</v>
      </c>
      <c r="AC58" s="59">
        <v>112.5</v>
      </c>
      <c r="AD58" s="59">
        <v>98.25</v>
      </c>
      <c r="AE58" s="9">
        <v>25</v>
      </c>
      <c r="AF58" s="57">
        <f t="shared" si="14"/>
        <v>89.285714285714292</v>
      </c>
      <c r="AG58" s="47">
        <v>0</v>
      </c>
      <c r="AH58" s="24">
        <f t="shared" si="15"/>
        <v>73.139642857142874</v>
      </c>
      <c r="AI58" s="63" t="s">
        <v>41</v>
      </c>
      <c r="AJ58" s="118" t="str">
        <f t="shared" si="16"/>
        <v>B</v>
      </c>
      <c r="AK58" s="9" t="s">
        <v>136</v>
      </c>
      <c r="AL58" s="9">
        <v>13516100</v>
      </c>
      <c r="AM58" s="65">
        <v>37</v>
      </c>
    </row>
    <row r="59" spans="1:39" ht="15.75" x14ac:dyDescent="0.25">
      <c r="A59" s="12">
        <v>38</v>
      </c>
      <c r="B59" s="9">
        <v>13516103</v>
      </c>
      <c r="C59" s="9" t="s">
        <v>137</v>
      </c>
      <c r="D59" s="59">
        <v>19</v>
      </c>
      <c r="E59" s="59">
        <v>15</v>
      </c>
      <c r="F59" s="59">
        <v>9</v>
      </c>
      <c r="G59" s="59">
        <v>1</v>
      </c>
      <c r="H59" s="59">
        <v>4</v>
      </c>
      <c r="I59" s="59">
        <v>8</v>
      </c>
      <c r="J59" s="57">
        <f t="shared" si="10"/>
        <v>56</v>
      </c>
      <c r="K59" s="63">
        <v>15</v>
      </c>
      <c r="L59" s="63">
        <v>13</v>
      </c>
      <c r="M59" s="63">
        <v>13</v>
      </c>
      <c r="N59" s="63">
        <v>5</v>
      </c>
      <c r="O59" s="63">
        <v>19.5</v>
      </c>
      <c r="P59" s="63">
        <v>8</v>
      </c>
      <c r="Q59" s="63">
        <v>2</v>
      </c>
      <c r="R59" s="57">
        <f t="shared" si="11"/>
        <v>75.5</v>
      </c>
      <c r="S59" s="48">
        <v>90</v>
      </c>
      <c r="T59" s="48">
        <v>104</v>
      </c>
      <c r="U59" s="48">
        <v>105</v>
      </c>
      <c r="V59" s="55">
        <f t="shared" si="12"/>
        <v>99.666666666666671</v>
      </c>
      <c r="W59" s="48">
        <v>100</v>
      </c>
      <c r="X59" s="48">
        <v>93</v>
      </c>
      <c r="Y59" s="48">
        <v>56</v>
      </c>
      <c r="Z59" s="55">
        <f t="shared" si="13"/>
        <v>83</v>
      </c>
      <c r="AA59" s="48" t="s">
        <v>223</v>
      </c>
      <c r="AB59" s="47">
        <v>30</v>
      </c>
      <c r="AC59" s="59">
        <v>89.5</v>
      </c>
      <c r="AD59" s="59">
        <v>78.5</v>
      </c>
      <c r="AE59" s="9">
        <v>24</v>
      </c>
      <c r="AF59" s="57">
        <f t="shared" si="14"/>
        <v>85.714285714285708</v>
      </c>
      <c r="AG59" s="47">
        <v>100</v>
      </c>
      <c r="AH59" s="24">
        <f t="shared" si="15"/>
        <v>71.839523809523811</v>
      </c>
      <c r="AI59" s="63" t="s">
        <v>42</v>
      </c>
      <c r="AJ59" s="118" t="str">
        <f t="shared" si="16"/>
        <v>B</v>
      </c>
      <c r="AK59" s="9" t="s">
        <v>137</v>
      </c>
      <c r="AL59" s="9">
        <v>13516103</v>
      </c>
      <c r="AM59" s="65">
        <v>38</v>
      </c>
    </row>
    <row r="60" spans="1:39" ht="15.75" x14ac:dyDescent="0.25">
      <c r="A60" s="12">
        <v>39</v>
      </c>
      <c r="B60" s="9">
        <v>13516106</v>
      </c>
      <c r="C60" s="9" t="s">
        <v>138</v>
      </c>
      <c r="D60" s="59">
        <v>17.5</v>
      </c>
      <c r="E60" s="59">
        <v>15</v>
      </c>
      <c r="F60" s="59">
        <v>3</v>
      </c>
      <c r="G60" s="59">
        <v>10</v>
      </c>
      <c r="H60" s="59">
        <v>4</v>
      </c>
      <c r="I60" s="59">
        <v>6</v>
      </c>
      <c r="J60" s="57">
        <f t="shared" si="10"/>
        <v>55.5</v>
      </c>
      <c r="K60" s="63">
        <v>10</v>
      </c>
      <c r="L60" s="63">
        <v>9</v>
      </c>
      <c r="M60" s="63">
        <v>17</v>
      </c>
      <c r="N60" s="63">
        <v>14</v>
      </c>
      <c r="O60" s="63">
        <v>19.5</v>
      </c>
      <c r="P60" s="63">
        <v>4</v>
      </c>
      <c r="Q60" s="63">
        <v>2</v>
      </c>
      <c r="R60" s="57">
        <f t="shared" si="11"/>
        <v>75.5</v>
      </c>
      <c r="S60" s="48">
        <v>100</v>
      </c>
      <c r="T60" s="48">
        <v>110</v>
      </c>
      <c r="U60" s="48">
        <v>110</v>
      </c>
      <c r="V60" s="55">
        <f t="shared" si="12"/>
        <v>106.66666666666667</v>
      </c>
      <c r="W60" s="48">
        <v>102</v>
      </c>
      <c r="X60" s="48">
        <v>103</v>
      </c>
      <c r="Y60" s="48">
        <v>104</v>
      </c>
      <c r="Z60" s="55">
        <f t="shared" si="13"/>
        <v>103</v>
      </c>
      <c r="AA60" s="48" t="s">
        <v>41</v>
      </c>
      <c r="AB60" s="47">
        <v>71</v>
      </c>
      <c r="AC60" s="59">
        <v>58</v>
      </c>
      <c r="AD60" s="59">
        <v>88</v>
      </c>
      <c r="AE60" s="9">
        <v>27</v>
      </c>
      <c r="AF60" s="57">
        <f t="shared" si="14"/>
        <v>96.428571428571431</v>
      </c>
      <c r="AG60" s="47">
        <v>100</v>
      </c>
      <c r="AH60" s="24">
        <f t="shared" si="15"/>
        <v>78.487380952380946</v>
      </c>
      <c r="AI60" s="63" t="s">
        <v>41</v>
      </c>
      <c r="AJ60" s="118" t="str">
        <f t="shared" si="16"/>
        <v>AB</v>
      </c>
      <c r="AK60" s="9" t="s">
        <v>138</v>
      </c>
      <c r="AL60" s="9">
        <v>13516106</v>
      </c>
      <c r="AM60" s="65">
        <v>39</v>
      </c>
    </row>
    <row r="61" spans="1:39" ht="15.75" x14ac:dyDescent="0.25">
      <c r="A61" s="12">
        <v>40</v>
      </c>
      <c r="B61" s="9">
        <v>13516109</v>
      </c>
      <c r="C61" s="9" t="s">
        <v>139</v>
      </c>
      <c r="D61" s="59">
        <v>20</v>
      </c>
      <c r="E61" s="59">
        <v>15</v>
      </c>
      <c r="F61" s="59">
        <v>15</v>
      </c>
      <c r="G61" s="59">
        <v>3</v>
      </c>
      <c r="H61" s="59">
        <v>6</v>
      </c>
      <c r="I61" s="59">
        <v>0</v>
      </c>
      <c r="J61" s="57">
        <f t="shared" si="10"/>
        <v>59</v>
      </c>
      <c r="K61" s="63">
        <v>5</v>
      </c>
      <c r="L61" s="63">
        <v>0</v>
      </c>
      <c r="M61" s="63">
        <v>11</v>
      </c>
      <c r="N61" s="63">
        <v>12</v>
      </c>
      <c r="O61" s="63">
        <v>14</v>
      </c>
      <c r="P61" s="63">
        <v>4</v>
      </c>
      <c r="Q61" s="63">
        <v>2</v>
      </c>
      <c r="R61" s="57">
        <f t="shared" si="11"/>
        <v>48</v>
      </c>
      <c r="S61" s="48">
        <v>0</v>
      </c>
      <c r="T61" s="48">
        <v>110</v>
      </c>
      <c r="U61" s="48">
        <v>110</v>
      </c>
      <c r="V61" s="55">
        <f t="shared" si="12"/>
        <v>73.333333333333329</v>
      </c>
      <c r="W61" s="48">
        <v>92</v>
      </c>
      <c r="X61" s="48">
        <v>70</v>
      </c>
      <c r="Y61" s="48">
        <v>77</v>
      </c>
      <c r="Z61" s="55">
        <f t="shared" si="13"/>
        <v>79.666666666666671</v>
      </c>
      <c r="AA61" s="48" t="s">
        <v>219</v>
      </c>
      <c r="AB61" s="47">
        <v>81</v>
      </c>
      <c r="AC61" s="59">
        <v>86</v>
      </c>
      <c r="AD61" s="59">
        <v>86.25</v>
      </c>
      <c r="AE61" s="9">
        <v>22</v>
      </c>
      <c r="AF61" s="57">
        <f t="shared" si="14"/>
        <v>78.571428571428569</v>
      </c>
      <c r="AG61" s="47">
        <v>100</v>
      </c>
      <c r="AH61" s="24">
        <f t="shared" si="15"/>
        <v>63.603452380952376</v>
      </c>
      <c r="AI61" s="63" t="s">
        <v>41</v>
      </c>
      <c r="AJ61" s="118" t="str">
        <f t="shared" si="16"/>
        <v>BC</v>
      </c>
      <c r="AK61" s="9" t="s">
        <v>139</v>
      </c>
      <c r="AL61" s="9">
        <v>13516109</v>
      </c>
      <c r="AM61" s="65">
        <v>40</v>
      </c>
    </row>
    <row r="62" spans="1:39" ht="15.75" x14ac:dyDescent="0.25">
      <c r="A62" s="12">
        <v>41</v>
      </c>
      <c r="B62" s="9">
        <v>13516112</v>
      </c>
      <c r="C62" s="9" t="s">
        <v>140</v>
      </c>
      <c r="D62" s="59">
        <v>20</v>
      </c>
      <c r="E62" s="59">
        <v>10</v>
      </c>
      <c r="F62" s="59">
        <v>7</v>
      </c>
      <c r="G62" s="59">
        <v>5</v>
      </c>
      <c r="H62" s="59">
        <v>7</v>
      </c>
      <c r="I62" s="59">
        <v>14</v>
      </c>
      <c r="J62" s="57">
        <f t="shared" si="10"/>
        <v>63</v>
      </c>
      <c r="K62" s="63">
        <v>13</v>
      </c>
      <c r="L62" s="63">
        <v>15</v>
      </c>
      <c r="M62" s="63">
        <v>12</v>
      </c>
      <c r="N62" s="63">
        <v>2</v>
      </c>
      <c r="O62" s="63">
        <v>22.5</v>
      </c>
      <c r="P62" s="63">
        <v>10</v>
      </c>
      <c r="Q62" s="63">
        <v>2</v>
      </c>
      <c r="R62" s="57">
        <f t="shared" si="11"/>
        <v>76.5</v>
      </c>
      <c r="S62" s="48">
        <v>100</v>
      </c>
      <c r="T62" s="48">
        <v>110</v>
      </c>
      <c r="U62" s="48">
        <v>110</v>
      </c>
      <c r="V62" s="55">
        <f t="shared" si="12"/>
        <v>106.66666666666667</v>
      </c>
      <c r="W62" s="48">
        <v>110</v>
      </c>
      <c r="X62" s="48">
        <v>99</v>
      </c>
      <c r="Y62" s="48">
        <v>100</v>
      </c>
      <c r="Z62" s="55">
        <f t="shared" si="13"/>
        <v>103</v>
      </c>
      <c r="AA62" s="48" t="s">
        <v>219</v>
      </c>
      <c r="AB62" s="47">
        <v>81</v>
      </c>
      <c r="AC62" s="59">
        <v>100</v>
      </c>
      <c r="AD62" s="59">
        <v>98.25</v>
      </c>
      <c r="AE62" s="9">
        <v>27</v>
      </c>
      <c r="AF62" s="57">
        <f t="shared" si="14"/>
        <v>96.428571428571431</v>
      </c>
      <c r="AG62" s="47">
        <v>100</v>
      </c>
      <c r="AH62" s="24">
        <f t="shared" si="15"/>
        <v>82.059880952380965</v>
      </c>
      <c r="AI62" s="63" t="s">
        <v>219</v>
      </c>
      <c r="AJ62" s="118" t="str">
        <f t="shared" si="16"/>
        <v>A</v>
      </c>
      <c r="AK62" s="9" t="s">
        <v>140</v>
      </c>
      <c r="AL62" s="9">
        <v>13516112</v>
      </c>
      <c r="AM62" s="65">
        <v>41</v>
      </c>
    </row>
    <row r="63" spans="1:39" ht="15.75" x14ac:dyDescent="0.25">
      <c r="A63" s="12">
        <v>42</v>
      </c>
      <c r="B63" s="9">
        <v>13516115</v>
      </c>
      <c r="C63" s="9" t="s">
        <v>141</v>
      </c>
      <c r="D63" s="59">
        <v>20</v>
      </c>
      <c r="E63" s="59">
        <v>20</v>
      </c>
      <c r="F63" s="59">
        <v>9</v>
      </c>
      <c r="G63" s="59">
        <v>17</v>
      </c>
      <c r="H63" s="59">
        <v>10</v>
      </c>
      <c r="I63" s="59">
        <v>15</v>
      </c>
      <c r="J63" s="57">
        <f t="shared" si="10"/>
        <v>91</v>
      </c>
      <c r="K63" s="63">
        <v>10</v>
      </c>
      <c r="L63" s="63">
        <v>6.5</v>
      </c>
      <c r="M63" s="63">
        <v>13</v>
      </c>
      <c r="N63" s="63">
        <v>12</v>
      </c>
      <c r="O63" s="63">
        <v>13.5</v>
      </c>
      <c r="P63" s="63">
        <v>2</v>
      </c>
      <c r="Q63" s="63">
        <v>2</v>
      </c>
      <c r="R63" s="57">
        <f t="shared" si="11"/>
        <v>59</v>
      </c>
      <c r="S63" s="48">
        <v>100</v>
      </c>
      <c r="T63" s="48">
        <v>104</v>
      </c>
      <c r="U63" s="48">
        <v>110</v>
      </c>
      <c r="V63" s="55">
        <f t="shared" si="12"/>
        <v>104.66666666666667</v>
      </c>
      <c r="W63" s="48">
        <v>90</v>
      </c>
      <c r="X63" s="48">
        <v>99</v>
      </c>
      <c r="Y63" s="48">
        <v>100</v>
      </c>
      <c r="Z63" s="55">
        <f t="shared" si="13"/>
        <v>96.333333333333329</v>
      </c>
      <c r="AA63" s="48" t="s">
        <v>219</v>
      </c>
      <c r="AB63" s="47">
        <v>81</v>
      </c>
      <c r="AC63" s="59">
        <v>110.1</v>
      </c>
      <c r="AD63" s="59">
        <v>87.5</v>
      </c>
      <c r="AE63" s="9">
        <v>27</v>
      </c>
      <c r="AF63" s="57">
        <f t="shared" si="14"/>
        <v>96.428571428571431</v>
      </c>
      <c r="AG63" s="47">
        <v>100</v>
      </c>
      <c r="AH63" s="24">
        <f t="shared" si="15"/>
        <v>83.670047619047622</v>
      </c>
      <c r="AI63" s="63" t="s">
        <v>40</v>
      </c>
      <c r="AJ63" s="118" t="str">
        <f t="shared" si="16"/>
        <v>A</v>
      </c>
      <c r="AK63" s="9" t="s">
        <v>141</v>
      </c>
      <c r="AL63" s="9">
        <v>13516115</v>
      </c>
      <c r="AM63" s="65">
        <v>42</v>
      </c>
    </row>
    <row r="64" spans="1:39" ht="15.75" x14ac:dyDescent="0.25">
      <c r="A64" s="12">
        <v>43</v>
      </c>
      <c r="B64" s="9">
        <v>13516118</v>
      </c>
      <c r="C64" s="9" t="s">
        <v>142</v>
      </c>
      <c r="D64" s="59">
        <v>10</v>
      </c>
      <c r="E64" s="59">
        <v>5</v>
      </c>
      <c r="F64" s="59">
        <v>9</v>
      </c>
      <c r="G64" s="59">
        <v>20</v>
      </c>
      <c r="H64" s="59">
        <v>7</v>
      </c>
      <c r="I64" s="59">
        <v>14</v>
      </c>
      <c r="J64" s="57">
        <f t="shared" si="10"/>
        <v>65</v>
      </c>
      <c r="K64" s="63">
        <v>15</v>
      </c>
      <c r="L64" s="63">
        <v>13</v>
      </c>
      <c r="M64" s="63">
        <v>20</v>
      </c>
      <c r="N64" s="63">
        <v>15</v>
      </c>
      <c r="O64" s="63">
        <v>22.5</v>
      </c>
      <c r="P64" s="63">
        <v>8</v>
      </c>
      <c r="Q64" s="63">
        <v>2</v>
      </c>
      <c r="R64" s="57">
        <f t="shared" si="11"/>
        <v>95.5</v>
      </c>
      <c r="S64" s="48">
        <v>38</v>
      </c>
      <c r="T64" s="48">
        <v>101</v>
      </c>
      <c r="U64" s="48">
        <v>110</v>
      </c>
      <c r="V64" s="55">
        <f t="shared" si="12"/>
        <v>83</v>
      </c>
      <c r="W64" s="48">
        <v>91</v>
      </c>
      <c r="X64" s="48">
        <v>96</v>
      </c>
      <c r="Y64" s="48">
        <v>104</v>
      </c>
      <c r="Z64" s="55">
        <f t="shared" si="13"/>
        <v>97</v>
      </c>
      <c r="AA64" s="48" t="s">
        <v>222</v>
      </c>
      <c r="AB64" s="47">
        <v>78</v>
      </c>
      <c r="AC64" s="59">
        <v>90</v>
      </c>
      <c r="AD64" s="59">
        <v>95.5</v>
      </c>
      <c r="AE64" s="9">
        <v>27</v>
      </c>
      <c r="AF64" s="57">
        <f t="shared" si="14"/>
        <v>96.428571428571431</v>
      </c>
      <c r="AG64" s="47">
        <v>100</v>
      </c>
      <c r="AH64" s="24">
        <f t="shared" si="15"/>
        <v>84.51571428571431</v>
      </c>
      <c r="AI64" s="63" t="s">
        <v>219</v>
      </c>
      <c r="AJ64" s="118" t="str">
        <f t="shared" si="16"/>
        <v>A</v>
      </c>
      <c r="AK64" s="9" t="s">
        <v>142</v>
      </c>
      <c r="AL64" s="9">
        <v>13516118</v>
      </c>
      <c r="AM64" s="65">
        <v>43</v>
      </c>
    </row>
    <row r="65" spans="1:39" ht="15.75" x14ac:dyDescent="0.25">
      <c r="A65" s="12">
        <v>44</v>
      </c>
      <c r="B65" s="9">
        <v>13516121</v>
      </c>
      <c r="C65" s="9" t="s">
        <v>143</v>
      </c>
      <c r="D65" s="59">
        <v>15</v>
      </c>
      <c r="E65" s="59">
        <v>15</v>
      </c>
      <c r="F65" s="59">
        <v>12</v>
      </c>
      <c r="G65" s="59">
        <v>20</v>
      </c>
      <c r="H65" s="59">
        <v>12</v>
      </c>
      <c r="I65" s="59">
        <v>18</v>
      </c>
      <c r="J65" s="57">
        <f t="shared" si="10"/>
        <v>92</v>
      </c>
      <c r="K65" s="63">
        <v>13</v>
      </c>
      <c r="L65" s="63">
        <v>15</v>
      </c>
      <c r="M65" s="63">
        <v>16</v>
      </c>
      <c r="N65" s="63">
        <v>5</v>
      </c>
      <c r="O65" s="63">
        <v>17.5</v>
      </c>
      <c r="P65" s="63">
        <v>8</v>
      </c>
      <c r="Q65" s="63">
        <v>2</v>
      </c>
      <c r="R65" s="57">
        <f t="shared" si="11"/>
        <v>76.5</v>
      </c>
      <c r="S65" s="48">
        <v>100</v>
      </c>
      <c r="T65" s="48">
        <v>110</v>
      </c>
      <c r="U65" s="48">
        <v>110</v>
      </c>
      <c r="V65" s="55">
        <f t="shared" si="12"/>
        <v>106.66666666666667</v>
      </c>
      <c r="W65" s="48">
        <v>105</v>
      </c>
      <c r="X65" s="48">
        <v>98</v>
      </c>
      <c r="Y65" s="48">
        <v>96</v>
      </c>
      <c r="Z65" s="55">
        <f t="shared" si="13"/>
        <v>99.666666666666671</v>
      </c>
      <c r="AA65" s="25" t="s">
        <v>40</v>
      </c>
      <c r="AB65" s="47">
        <v>76</v>
      </c>
      <c r="AC65" s="59">
        <v>105</v>
      </c>
      <c r="AD65" s="59">
        <v>98.25</v>
      </c>
      <c r="AE65" s="9">
        <v>28</v>
      </c>
      <c r="AF65" s="57">
        <f t="shared" si="14"/>
        <v>100</v>
      </c>
      <c r="AG65" s="47">
        <v>100</v>
      </c>
      <c r="AH65" s="24">
        <f t="shared" si="15"/>
        <v>89.982500000000002</v>
      </c>
      <c r="AI65" s="63" t="s">
        <v>219</v>
      </c>
      <c r="AJ65" s="118" t="str">
        <f t="shared" si="16"/>
        <v>A</v>
      </c>
      <c r="AK65" s="9" t="s">
        <v>143</v>
      </c>
      <c r="AL65" s="9">
        <v>13516121</v>
      </c>
      <c r="AM65" s="65">
        <v>44</v>
      </c>
    </row>
    <row r="66" spans="1:39" ht="15.75" x14ac:dyDescent="0.25">
      <c r="A66" s="12">
        <v>45</v>
      </c>
      <c r="B66" s="9">
        <v>13516124</v>
      </c>
      <c r="C66" s="9" t="s">
        <v>144</v>
      </c>
      <c r="D66" s="59">
        <v>17.5</v>
      </c>
      <c r="E66" s="59">
        <v>15</v>
      </c>
      <c r="F66" s="59">
        <v>7</v>
      </c>
      <c r="G66" s="59">
        <v>15</v>
      </c>
      <c r="H66" s="59">
        <v>4</v>
      </c>
      <c r="I66" s="59">
        <v>8</v>
      </c>
      <c r="J66" s="57">
        <f t="shared" si="10"/>
        <v>66.5</v>
      </c>
      <c r="K66" s="63">
        <v>3</v>
      </c>
      <c r="L66" s="63">
        <v>2</v>
      </c>
      <c r="M66" s="63">
        <v>14</v>
      </c>
      <c r="N66" s="63">
        <v>15</v>
      </c>
      <c r="O66" s="63">
        <v>21.5</v>
      </c>
      <c r="P66" s="63">
        <v>6</v>
      </c>
      <c r="Q66" s="63">
        <v>2</v>
      </c>
      <c r="R66" s="57">
        <f t="shared" si="11"/>
        <v>63.5</v>
      </c>
      <c r="S66" s="48">
        <v>46</v>
      </c>
      <c r="T66" s="48">
        <v>105</v>
      </c>
      <c r="U66" s="48">
        <v>110</v>
      </c>
      <c r="V66" s="55">
        <f t="shared" si="12"/>
        <v>87</v>
      </c>
      <c r="W66" s="48">
        <v>104</v>
      </c>
      <c r="X66" s="48">
        <v>90</v>
      </c>
      <c r="Y66" s="48">
        <v>104</v>
      </c>
      <c r="Z66" s="55">
        <f t="shared" si="13"/>
        <v>99.333333333333329</v>
      </c>
      <c r="AA66" s="48" t="s">
        <v>41</v>
      </c>
      <c r="AB66" s="47">
        <v>71</v>
      </c>
      <c r="AC66" s="59">
        <v>120</v>
      </c>
      <c r="AD66" s="59">
        <v>87.75</v>
      </c>
      <c r="AE66" s="9">
        <v>26</v>
      </c>
      <c r="AF66" s="57">
        <f t="shared" si="14"/>
        <v>92.857142857142861</v>
      </c>
      <c r="AG66" s="47">
        <v>100</v>
      </c>
      <c r="AH66" s="24">
        <f t="shared" si="15"/>
        <v>76.01559523809523</v>
      </c>
      <c r="AI66" s="63" t="s">
        <v>40</v>
      </c>
      <c r="AJ66" s="118" t="str">
        <f t="shared" si="16"/>
        <v>AB</v>
      </c>
      <c r="AK66" s="9" t="s">
        <v>144</v>
      </c>
      <c r="AL66" s="9">
        <v>13516124</v>
      </c>
      <c r="AM66" s="65">
        <v>45</v>
      </c>
    </row>
    <row r="67" spans="1:39" ht="15.75" x14ac:dyDescent="0.25">
      <c r="A67" s="12">
        <v>46</v>
      </c>
      <c r="B67" s="9">
        <v>13516127</v>
      </c>
      <c r="C67" s="9" t="s">
        <v>145</v>
      </c>
      <c r="D67" s="59">
        <v>17.5</v>
      </c>
      <c r="E67" s="59">
        <v>5</v>
      </c>
      <c r="F67" s="59">
        <v>7</v>
      </c>
      <c r="G67" s="59">
        <v>17</v>
      </c>
      <c r="H67" s="59">
        <v>7</v>
      </c>
      <c r="I67" s="59">
        <v>3</v>
      </c>
      <c r="J67" s="57">
        <f t="shared" si="10"/>
        <v>56.5</v>
      </c>
      <c r="K67" s="63">
        <v>2</v>
      </c>
      <c r="L67" s="63">
        <v>1.5</v>
      </c>
      <c r="M67" s="63">
        <v>2</v>
      </c>
      <c r="N67" s="63">
        <v>5</v>
      </c>
      <c r="O67" s="63">
        <v>5</v>
      </c>
      <c r="P67" s="63">
        <v>2</v>
      </c>
      <c r="Q67" s="63">
        <v>2</v>
      </c>
      <c r="R67" s="57">
        <f t="shared" si="11"/>
        <v>19.5</v>
      </c>
      <c r="S67" s="48">
        <v>90</v>
      </c>
      <c r="T67" s="48">
        <v>110</v>
      </c>
      <c r="U67" s="48">
        <v>100</v>
      </c>
      <c r="V67" s="55">
        <f t="shared" si="12"/>
        <v>100</v>
      </c>
      <c r="W67" s="48">
        <v>86</v>
      </c>
      <c r="X67" s="48">
        <v>77</v>
      </c>
      <c r="Y67" s="48">
        <v>59</v>
      </c>
      <c r="Z67" s="55">
        <f t="shared" si="13"/>
        <v>74</v>
      </c>
      <c r="AA67" s="25" t="s">
        <v>40</v>
      </c>
      <c r="AB67" s="47">
        <v>76</v>
      </c>
      <c r="AC67" s="59">
        <v>30</v>
      </c>
      <c r="AD67" s="59">
        <v>77.5</v>
      </c>
      <c r="AE67" s="9">
        <v>26</v>
      </c>
      <c r="AF67" s="57">
        <f t="shared" si="14"/>
        <v>92.857142857142861</v>
      </c>
      <c r="AG67" s="47">
        <v>100</v>
      </c>
      <c r="AH67" s="24">
        <f t="shared" si="15"/>
        <v>55.296428571428557</v>
      </c>
      <c r="AI67" s="63" t="s">
        <v>41</v>
      </c>
      <c r="AJ67" s="118" t="str">
        <f t="shared" si="16"/>
        <v>C</v>
      </c>
      <c r="AK67" s="9" t="s">
        <v>145</v>
      </c>
      <c r="AL67" s="9">
        <v>13516127</v>
      </c>
      <c r="AM67" s="65">
        <v>46</v>
      </c>
    </row>
    <row r="68" spans="1:39" ht="15.75" x14ac:dyDescent="0.25">
      <c r="A68" s="12">
        <v>47</v>
      </c>
      <c r="B68" s="9">
        <v>13516130</v>
      </c>
      <c r="C68" s="9" t="s">
        <v>146</v>
      </c>
      <c r="D68" s="59">
        <v>20</v>
      </c>
      <c r="E68" s="59">
        <v>5</v>
      </c>
      <c r="F68" s="59">
        <v>8</v>
      </c>
      <c r="G68" s="59">
        <v>17</v>
      </c>
      <c r="H68" s="59">
        <v>2</v>
      </c>
      <c r="I68" s="59">
        <v>17</v>
      </c>
      <c r="J68" s="57">
        <f t="shared" si="10"/>
        <v>69</v>
      </c>
      <c r="K68" s="63">
        <v>12</v>
      </c>
      <c r="L68" s="63">
        <v>12</v>
      </c>
      <c r="M68" s="63">
        <v>17</v>
      </c>
      <c r="N68" s="63">
        <v>13</v>
      </c>
      <c r="O68" s="63">
        <v>22</v>
      </c>
      <c r="P68" s="63">
        <v>10</v>
      </c>
      <c r="Q68" s="63">
        <v>2</v>
      </c>
      <c r="R68" s="57">
        <f t="shared" si="11"/>
        <v>88</v>
      </c>
      <c r="S68" s="48">
        <v>80</v>
      </c>
      <c r="T68" s="48">
        <v>94</v>
      </c>
      <c r="U68" s="48">
        <v>92</v>
      </c>
      <c r="V68" s="55">
        <f t="shared" si="12"/>
        <v>88.666666666666671</v>
      </c>
      <c r="W68" s="48">
        <v>91</v>
      </c>
      <c r="X68" s="48">
        <v>96</v>
      </c>
      <c r="Y68" s="48">
        <v>93</v>
      </c>
      <c r="Z68" s="55">
        <f t="shared" si="13"/>
        <v>93.333333333333329</v>
      </c>
      <c r="AA68" s="48" t="s">
        <v>222</v>
      </c>
      <c r="AB68" s="47">
        <v>78</v>
      </c>
      <c r="AC68" s="59">
        <v>98</v>
      </c>
      <c r="AD68" s="59">
        <v>95.25</v>
      </c>
      <c r="AE68" s="9">
        <v>28</v>
      </c>
      <c r="AF68" s="57">
        <f t="shared" si="14"/>
        <v>100</v>
      </c>
      <c r="AG68" s="47">
        <v>100</v>
      </c>
      <c r="AH68" s="24">
        <f t="shared" si="15"/>
        <v>83.465833333333336</v>
      </c>
      <c r="AI68" s="63" t="s">
        <v>40</v>
      </c>
      <c r="AJ68" s="118" t="str">
        <f t="shared" si="16"/>
        <v>A</v>
      </c>
      <c r="AK68" s="9" t="s">
        <v>146</v>
      </c>
      <c r="AL68" s="9">
        <v>13516130</v>
      </c>
      <c r="AM68" s="65">
        <v>47</v>
      </c>
    </row>
    <row r="69" spans="1:39" ht="15.75" x14ac:dyDescent="0.25">
      <c r="A69" s="12">
        <v>48</v>
      </c>
      <c r="B69" s="9">
        <v>13516133</v>
      </c>
      <c r="C69" s="9" t="s">
        <v>147</v>
      </c>
      <c r="D69" s="59">
        <v>20</v>
      </c>
      <c r="E69" s="59">
        <v>15</v>
      </c>
      <c r="F69" s="59">
        <v>9</v>
      </c>
      <c r="G69" s="59">
        <v>8</v>
      </c>
      <c r="H69" s="59">
        <v>1</v>
      </c>
      <c r="I69" s="59">
        <v>11</v>
      </c>
      <c r="J69" s="57">
        <f t="shared" si="10"/>
        <v>64</v>
      </c>
      <c r="K69" s="63">
        <v>11</v>
      </c>
      <c r="L69" s="63">
        <v>7</v>
      </c>
      <c r="M69" s="63">
        <v>13</v>
      </c>
      <c r="N69" s="63">
        <v>15</v>
      </c>
      <c r="O69" s="63">
        <v>22.5</v>
      </c>
      <c r="P69" s="63">
        <v>8</v>
      </c>
      <c r="Q69" s="63">
        <v>2</v>
      </c>
      <c r="R69" s="57">
        <f t="shared" si="11"/>
        <v>78.5</v>
      </c>
      <c r="S69" s="48">
        <v>100</v>
      </c>
      <c r="T69" s="48">
        <v>107</v>
      </c>
      <c r="U69" s="48">
        <v>108</v>
      </c>
      <c r="V69" s="55">
        <f t="shared" si="12"/>
        <v>105</v>
      </c>
      <c r="W69" s="48">
        <v>103</v>
      </c>
      <c r="X69" s="48">
        <v>95</v>
      </c>
      <c r="Y69" s="48">
        <v>104</v>
      </c>
      <c r="Z69" s="55">
        <f t="shared" si="13"/>
        <v>100.66666666666667</v>
      </c>
      <c r="AA69" s="48" t="s">
        <v>219</v>
      </c>
      <c r="AB69" s="47">
        <v>81</v>
      </c>
      <c r="AC69" s="59">
        <v>100</v>
      </c>
      <c r="AD69" s="59">
        <v>91.25</v>
      </c>
      <c r="AE69" s="9">
        <v>27</v>
      </c>
      <c r="AF69" s="57">
        <f t="shared" si="14"/>
        <v>96.428571428571431</v>
      </c>
      <c r="AG69" s="47">
        <v>100</v>
      </c>
      <c r="AH69" s="24">
        <f t="shared" si="15"/>
        <v>82.256547619047623</v>
      </c>
      <c r="AI69" s="63" t="s">
        <v>225</v>
      </c>
      <c r="AJ69" s="118" t="str">
        <f t="shared" si="16"/>
        <v>A</v>
      </c>
      <c r="AK69" s="9" t="s">
        <v>147</v>
      </c>
      <c r="AL69" s="9">
        <v>13516133</v>
      </c>
      <c r="AM69" s="65">
        <v>48</v>
      </c>
    </row>
    <row r="70" spans="1:39" ht="15.75" x14ac:dyDescent="0.25">
      <c r="A70" s="41">
        <v>49</v>
      </c>
      <c r="B70" s="9">
        <v>13516136</v>
      </c>
      <c r="C70" s="9" t="s">
        <v>148</v>
      </c>
      <c r="D70" s="60">
        <v>20</v>
      </c>
      <c r="E70" s="60">
        <v>15</v>
      </c>
      <c r="F70" s="60">
        <v>9</v>
      </c>
      <c r="G70" s="60">
        <v>20</v>
      </c>
      <c r="H70" s="60">
        <v>5</v>
      </c>
      <c r="I70" s="60">
        <v>6</v>
      </c>
      <c r="J70" s="57">
        <f t="shared" si="10"/>
        <v>75</v>
      </c>
      <c r="K70" s="63">
        <v>13</v>
      </c>
      <c r="L70" s="63">
        <v>13</v>
      </c>
      <c r="M70" s="63">
        <v>13</v>
      </c>
      <c r="N70" s="63">
        <v>12</v>
      </c>
      <c r="O70" s="63">
        <v>22.5</v>
      </c>
      <c r="P70" s="63">
        <v>4</v>
      </c>
      <c r="Q70" s="63">
        <v>2</v>
      </c>
      <c r="R70" s="57">
        <f t="shared" si="11"/>
        <v>79.5</v>
      </c>
      <c r="S70" s="43">
        <v>100</v>
      </c>
      <c r="T70" s="43">
        <v>110</v>
      </c>
      <c r="U70" s="43">
        <v>110</v>
      </c>
      <c r="V70" s="55">
        <f t="shared" si="12"/>
        <v>106.66666666666667</v>
      </c>
      <c r="W70" s="43">
        <v>102</v>
      </c>
      <c r="X70" s="43">
        <v>93</v>
      </c>
      <c r="Y70" s="43">
        <v>105</v>
      </c>
      <c r="Z70" s="55">
        <f t="shared" si="13"/>
        <v>100</v>
      </c>
      <c r="AA70" s="48" t="s">
        <v>219</v>
      </c>
      <c r="AB70" s="42">
        <v>81</v>
      </c>
      <c r="AC70" s="60">
        <v>108</v>
      </c>
      <c r="AD70" s="60">
        <v>98.25</v>
      </c>
      <c r="AE70" s="9">
        <v>28</v>
      </c>
      <c r="AF70" s="57">
        <f t="shared" si="14"/>
        <v>100</v>
      </c>
      <c r="AG70" s="42">
        <v>100</v>
      </c>
      <c r="AH70" s="24">
        <f t="shared" si="15"/>
        <v>86.129166666666663</v>
      </c>
      <c r="AI70" s="63" t="s">
        <v>40</v>
      </c>
      <c r="AJ70" s="118" t="str">
        <f t="shared" si="16"/>
        <v>A</v>
      </c>
      <c r="AK70" s="9" t="s">
        <v>148</v>
      </c>
      <c r="AL70" s="9">
        <v>13516136</v>
      </c>
      <c r="AM70" s="66">
        <v>49</v>
      </c>
    </row>
    <row r="71" spans="1:39" ht="15.75" x14ac:dyDescent="0.25">
      <c r="A71" s="12">
        <v>50</v>
      </c>
      <c r="B71" s="9">
        <v>13516139</v>
      </c>
      <c r="C71" s="9" t="s">
        <v>149</v>
      </c>
      <c r="D71" s="61">
        <v>12.5</v>
      </c>
      <c r="E71" s="61">
        <v>15</v>
      </c>
      <c r="F71" s="61">
        <v>9</v>
      </c>
      <c r="G71" s="61">
        <v>20</v>
      </c>
      <c r="H71" s="61">
        <v>9</v>
      </c>
      <c r="I71" s="61">
        <v>13</v>
      </c>
      <c r="J71" s="57">
        <f t="shared" si="10"/>
        <v>78.5</v>
      </c>
      <c r="K71" s="63">
        <v>3</v>
      </c>
      <c r="L71" s="63">
        <v>10</v>
      </c>
      <c r="M71" s="63">
        <v>15</v>
      </c>
      <c r="N71" s="63">
        <v>5</v>
      </c>
      <c r="O71" s="63">
        <v>17</v>
      </c>
      <c r="P71" s="63">
        <v>8</v>
      </c>
      <c r="Q71" s="63">
        <v>2</v>
      </c>
      <c r="R71" s="57">
        <f t="shared" si="11"/>
        <v>60</v>
      </c>
      <c r="S71" s="46">
        <v>97</v>
      </c>
      <c r="T71" s="46">
        <v>104</v>
      </c>
      <c r="U71" s="46">
        <v>104</v>
      </c>
      <c r="V71" s="55">
        <f t="shared" si="12"/>
        <v>101.66666666666667</v>
      </c>
      <c r="W71" s="46">
        <v>85</v>
      </c>
      <c r="X71" s="46">
        <v>102</v>
      </c>
      <c r="Y71" s="46">
        <v>99</v>
      </c>
      <c r="Z71" s="55">
        <f t="shared" si="13"/>
        <v>95.333333333333329</v>
      </c>
      <c r="AA71" s="25" t="s">
        <v>40</v>
      </c>
      <c r="AB71" s="45">
        <v>76</v>
      </c>
      <c r="AC71" s="61">
        <v>61.5</v>
      </c>
      <c r="AD71" s="61">
        <v>88</v>
      </c>
      <c r="AE71" s="9">
        <v>26</v>
      </c>
      <c r="AF71" s="57">
        <f t="shared" si="14"/>
        <v>92.857142857142861</v>
      </c>
      <c r="AG71" s="45">
        <v>100</v>
      </c>
      <c r="AH71" s="24">
        <f t="shared" si="15"/>
        <v>78.899761904761888</v>
      </c>
      <c r="AI71" s="63" t="s">
        <v>40</v>
      </c>
      <c r="AJ71" s="118" t="str">
        <f t="shared" si="16"/>
        <v>AB</v>
      </c>
      <c r="AK71" s="9" t="s">
        <v>149</v>
      </c>
      <c r="AL71" s="9">
        <v>13516139</v>
      </c>
      <c r="AM71" s="65">
        <v>50</v>
      </c>
    </row>
    <row r="72" spans="1:39" ht="15.75" x14ac:dyDescent="0.25">
      <c r="A72" s="12">
        <v>51</v>
      </c>
      <c r="B72" s="9">
        <v>13516142</v>
      </c>
      <c r="C72" s="9" t="s">
        <v>150</v>
      </c>
      <c r="D72" s="61">
        <v>5</v>
      </c>
      <c r="E72" s="61">
        <v>5</v>
      </c>
      <c r="F72" s="61">
        <v>14</v>
      </c>
      <c r="G72" s="61">
        <v>12</v>
      </c>
      <c r="H72" s="61">
        <v>2</v>
      </c>
      <c r="I72" s="61">
        <v>4</v>
      </c>
      <c r="J72" s="57">
        <f t="shared" si="10"/>
        <v>42</v>
      </c>
      <c r="K72" s="63">
        <v>4</v>
      </c>
      <c r="L72" s="63">
        <v>6.5</v>
      </c>
      <c r="M72" s="63">
        <v>9</v>
      </c>
      <c r="N72" s="63">
        <v>0</v>
      </c>
      <c r="O72" s="63">
        <v>17.5</v>
      </c>
      <c r="P72" s="63">
        <v>0</v>
      </c>
      <c r="Q72" s="63">
        <v>2</v>
      </c>
      <c r="R72" s="57">
        <f t="shared" si="11"/>
        <v>39</v>
      </c>
      <c r="S72" s="46">
        <v>90</v>
      </c>
      <c r="T72" s="46">
        <v>110</v>
      </c>
      <c r="U72" s="46">
        <v>110</v>
      </c>
      <c r="V72" s="55">
        <f t="shared" si="12"/>
        <v>103.33333333333333</v>
      </c>
      <c r="W72" s="46">
        <v>103</v>
      </c>
      <c r="X72" s="46">
        <v>94</v>
      </c>
      <c r="Y72" s="46">
        <v>99</v>
      </c>
      <c r="Z72" s="55">
        <f t="shared" si="13"/>
        <v>98.666666666666671</v>
      </c>
      <c r="AA72" s="48" t="s">
        <v>219</v>
      </c>
      <c r="AB72" s="45">
        <v>81</v>
      </c>
      <c r="AC72" s="61">
        <v>96</v>
      </c>
      <c r="AD72" s="61">
        <v>90.25</v>
      </c>
      <c r="AE72" s="9">
        <v>27</v>
      </c>
      <c r="AF72" s="57">
        <f t="shared" si="14"/>
        <v>96.428571428571431</v>
      </c>
      <c r="AG72" s="45">
        <v>100</v>
      </c>
      <c r="AH72" s="24">
        <f t="shared" si="15"/>
        <v>63.189880952380953</v>
      </c>
      <c r="AI72" s="63" t="s">
        <v>42</v>
      </c>
      <c r="AJ72" s="118" t="str">
        <f t="shared" si="16"/>
        <v>BC</v>
      </c>
      <c r="AK72" s="9" t="s">
        <v>150</v>
      </c>
      <c r="AL72" s="9">
        <v>13516142</v>
      </c>
      <c r="AM72" s="65">
        <v>51</v>
      </c>
    </row>
    <row r="73" spans="1:39" ht="15.75" x14ac:dyDescent="0.25">
      <c r="A73" s="12">
        <v>52</v>
      </c>
      <c r="B73" s="9">
        <v>13516145</v>
      </c>
      <c r="C73" s="9" t="s">
        <v>151</v>
      </c>
      <c r="D73" s="61">
        <v>19</v>
      </c>
      <c r="E73" s="61">
        <v>12.5</v>
      </c>
      <c r="F73" s="61">
        <v>9</v>
      </c>
      <c r="G73" s="61">
        <v>3</v>
      </c>
      <c r="H73" s="61">
        <v>9</v>
      </c>
      <c r="I73" s="61">
        <v>5</v>
      </c>
      <c r="J73" s="57">
        <f t="shared" si="10"/>
        <v>57.5</v>
      </c>
      <c r="K73" s="63">
        <v>13</v>
      </c>
      <c r="L73" s="63">
        <v>5</v>
      </c>
      <c r="M73" s="63">
        <v>16</v>
      </c>
      <c r="N73" s="63">
        <v>10</v>
      </c>
      <c r="O73" s="63">
        <v>15</v>
      </c>
      <c r="P73" s="63">
        <v>4</v>
      </c>
      <c r="Q73" s="63">
        <v>2</v>
      </c>
      <c r="R73" s="57">
        <f t="shared" si="11"/>
        <v>65</v>
      </c>
      <c r="S73" s="46">
        <v>100</v>
      </c>
      <c r="T73" s="46">
        <v>104</v>
      </c>
      <c r="U73" s="46">
        <v>110</v>
      </c>
      <c r="V73" s="55">
        <f t="shared" si="12"/>
        <v>104.66666666666667</v>
      </c>
      <c r="W73" s="46">
        <v>100</v>
      </c>
      <c r="X73" s="46">
        <v>86</v>
      </c>
      <c r="Y73" s="46">
        <v>99</v>
      </c>
      <c r="Z73" s="55">
        <f t="shared" si="13"/>
        <v>95</v>
      </c>
      <c r="AA73" s="48" t="s">
        <v>219</v>
      </c>
      <c r="AB73" s="45">
        <v>81</v>
      </c>
      <c r="AC73" s="61">
        <v>120</v>
      </c>
      <c r="AD73" s="61">
        <v>85.5</v>
      </c>
      <c r="AE73" s="9">
        <v>27</v>
      </c>
      <c r="AF73" s="57">
        <f t="shared" si="14"/>
        <v>96.428571428571431</v>
      </c>
      <c r="AG73" s="45">
        <v>100</v>
      </c>
      <c r="AH73" s="24">
        <f t="shared" si="15"/>
        <v>75.232380952380964</v>
      </c>
      <c r="AI73" s="63" t="s">
        <v>42</v>
      </c>
      <c r="AJ73" s="118" t="str">
        <f t="shared" si="16"/>
        <v>B</v>
      </c>
      <c r="AK73" s="9" t="s">
        <v>151</v>
      </c>
      <c r="AL73" s="9">
        <v>13516145</v>
      </c>
      <c r="AM73" s="65">
        <v>52</v>
      </c>
    </row>
    <row r="74" spans="1:39" ht="16.5" thickBot="1" x14ac:dyDescent="0.3">
      <c r="A74" s="12">
        <v>53</v>
      </c>
      <c r="B74" s="9">
        <v>13516148</v>
      </c>
      <c r="C74" s="9" t="s">
        <v>152</v>
      </c>
      <c r="D74" s="61">
        <v>5</v>
      </c>
      <c r="E74" s="61">
        <v>5</v>
      </c>
      <c r="F74" s="61">
        <v>1</v>
      </c>
      <c r="G74" s="61">
        <v>8</v>
      </c>
      <c r="H74" s="61">
        <v>0</v>
      </c>
      <c r="I74" s="61">
        <v>8</v>
      </c>
      <c r="J74" s="57">
        <f t="shared" si="10"/>
        <v>27</v>
      </c>
      <c r="K74" s="63">
        <v>5</v>
      </c>
      <c r="L74" s="63">
        <v>7</v>
      </c>
      <c r="M74" s="63">
        <v>7</v>
      </c>
      <c r="N74" s="63">
        <v>4</v>
      </c>
      <c r="O74" s="63">
        <v>12</v>
      </c>
      <c r="P74" s="63">
        <v>6</v>
      </c>
      <c r="Q74" s="63">
        <v>2</v>
      </c>
      <c r="R74" s="57">
        <f t="shared" si="11"/>
        <v>43</v>
      </c>
      <c r="S74" s="46">
        <v>100</v>
      </c>
      <c r="T74" s="46">
        <v>110</v>
      </c>
      <c r="U74" s="46">
        <v>96</v>
      </c>
      <c r="V74" s="55">
        <f t="shared" si="12"/>
        <v>102</v>
      </c>
      <c r="W74" s="46">
        <v>87</v>
      </c>
      <c r="X74" s="46">
        <v>100</v>
      </c>
      <c r="Y74" s="46">
        <v>91</v>
      </c>
      <c r="Z74" s="55">
        <f t="shared" si="13"/>
        <v>92.666666666666671</v>
      </c>
      <c r="AA74" s="48" t="s">
        <v>41</v>
      </c>
      <c r="AB74" s="45">
        <v>71</v>
      </c>
      <c r="AC74" s="61">
        <v>70</v>
      </c>
      <c r="AD74" s="61">
        <v>100</v>
      </c>
      <c r="AE74" s="9">
        <v>27</v>
      </c>
      <c r="AF74" s="57">
        <f t="shared" si="14"/>
        <v>96.428571428571431</v>
      </c>
      <c r="AG74" s="45">
        <v>100</v>
      </c>
      <c r="AH74" s="24">
        <f t="shared" si="15"/>
        <v>57.894047619047619</v>
      </c>
      <c r="AI74" s="63" t="s">
        <v>224</v>
      </c>
      <c r="AJ74" s="118" t="str">
        <f t="shared" si="16"/>
        <v>C</v>
      </c>
      <c r="AK74" s="9" t="s">
        <v>152</v>
      </c>
      <c r="AL74" s="9">
        <v>13516148</v>
      </c>
      <c r="AM74" s="65">
        <v>53</v>
      </c>
    </row>
    <row r="75" spans="1:39" ht="16.5" thickBot="1" x14ac:dyDescent="0.3">
      <c r="A75" s="12">
        <v>54</v>
      </c>
      <c r="B75" s="9">
        <v>13516151</v>
      </c>
      <c r="C75" s="9" t="s">
        <v>153</v>
      </c>
      <c r="D75" s="61">
        <v>12</v>
      </c>
      <c r="E75" s="61">
        <v>15</v>
      </c>
      <c r="F75" s="61">
        <v>0</v>
      </c>
      <c r="G75" s="61">
        <v>0</v>
      </c>
      <c r="H75" s="61">
        <v>0</v>
      </c>
      <c r="I75" s="61">
        <v>5</v>
      </c>
      <c r="J75" s="57">
        <f t="shared" si="10"/>
        <v>32</v>
      </c>
      <c r="K75" s="77">
        <v>5</v>
      </c>
      <c r="L75" s="78">
        <v>1</v>
      </c>
      <c r="M75" s="78">
        <v>13</v>
      </c>
      <c r="N75" s="78">
        <v>10</v>
      </c>
      <c r="O75" s="78">
        <v>19</v>
      </c>
      <c r="P75" s="78">
        <v>10</v>
      </c>
      <c r="Q75" s="78">
        <v>2</v>
      </c>
      <c r="R75" s="57">
        <f t="shared" si="11"/>
        <v>60</v>
      </c>
      <c r="S75" s="46">
        <v>0</v>
      </c>
      <c r="T75" s="46">
        <v>107</v>
      </c>
      <c r="U75" s="46">
        <v>110</v>
      </c>
      <c r="V75" s="55">
        <f t="shared" si="12"/>
        <v>72.333333333333329</v>
      </c>
      <c r="W75" s="46">
        <v>96</v>
      </c>
      <c r="X75" s="46">
        <v>99</v>
      </c>
      <c r="Y75" s="46">
        <v>100</v>
      </c>
      <c r="Z75" s="55">
        <f t="shared" si="13"/>
        <v>98.333333333333329</v>
      </c>
      <c r="AA75" s="48" t="s">
        <v>41</v>
      </c>
      <c r="AB75" s="45">
        <v>71</v>
      </c>
      <c r="AC75" s="61">
        <v>120</v>
      </c>
      <c r="AD75" s="61">
        <v>89.5</v>
      </c>
      <c r="AE75" s="9">
        <v>26</v>
      </c>
      <c r="AF75" s="57">
        <f t="shared" si="14"/>
        <v>92.857142857142861</v>
      </c>
      <c r="AG75" s="45">
        <v>100</v>
      </c>
      <c r="AH75" s="24">
        <f t="shared" si="15"/>
        <v>62.966428571428573</v>
      </c>
      <c r="AI75" s="79" t="s">
        <v>41</v>
      </c>
      <c r="AJ75" s="118" t="str">
        <f t="shared" si="16"/>
        <v>C</v>
      </c>
      <c r="AK75" s="9" t="s">
        <v>153</v>
      </c>
      <c r="AL75" s="9">
        <v>13516151</v>
      </c>
      <c r="AM75" s="65">
        <v>54</v>
      </c>
    </row>
    <row r="76" spans="1:39" ht="15.75" x14ac:dyDescent="0.25">
      <c r="A76" s="12">
        <v>55</v>
      </c>
      <c r="B76" s="9">
        <v>13516154</v>
      </c>
      <c r="C76" s="9" t="s">
        <v>154</v>
      </c>
      <c r="D76" s="61">
        <v>20</v>
      </c>
      <c r="E76" s="61">
        <v>7.5</v>
      </c>
      <c r="F76" s="61">
        <v>8</v>
      </c>
      <c r="G76" s="61">
        <v>17</v>
      </c>
      <c r="H76" s="61">
        <v>5</v>
      </c>
      <c r="I76" s="61">
        <v>18</v>
      </c>
      <c r="J76" s="57">
        <f t="shared" si="10"/>
        <v>75.5</v>
      </c>
      <c r="K76" s="63">
        <v>5</v>
      </c>
      <c r="L76" s="63">
        <v>6.5</v>
      </c>
      <c r="M76" s="63">
        <v>15</v>
      </c>
      <c r="N76" s="63">
        <v>13</v>
      </c>
      <c r="O76" s="63">
        <v>19</v>
      </c>
      <c r="P76" s="63">
        <v>6</v>
      </c>
      <c r="Q76" s="63">
        <v>2</v>
      </c>
      <c r="R76" s="57">
        <f t="shared" si="11"/>
        <v>66.5</v>
      </c>
      <c r="S76" s="46">
        <v>100</v>
      </c>
      <c r="T76" s="46">
        <v>110</v>
      </c>
      <c r="U76" s="46">
        <v>106</v>
      </c>
      <c r="V76" s="55">
        <f t="shared" si="12"/>
        <v>105.33333333333333</v>
      </c>
      <c r="W76" s="46">
        <v>100</v>
      </c>
      <c r="X76" s="46">
        <v>101</v>
      </c>
      <c r="Y76" s="46">
        <v>95</v>
      </c>
      <c r="Z76" s="55">
        <f t="shared" si="13"/>
        <v>98.666666666666671</v>
      </c>
      <c r="AA76" s="48" t="s">
        <v>222</v>
      </c>
      <c r="AB76" s="45">
        <v>78</v>
      </c>
      <c r="AC76" s="61">
        <v>100</v>
      </c>
      <c r="AD76" s="61">
        <v>98</v>
      </c>
      <c r="AE76" s="9">
        <v>22</v>
      </c>
      <c r="AF76" s="57">
        <f t="shared" si="14"/>
        <v>78.571428571428569</v>
      </c>
      <c r="AG76" s="45">
        <v>100</v>
      </c>
      <c r="AH76" s="24">
        <f t="shared" si="15"/>
        <v>81.210952380952378</v>
      </c>
      <c r="AI76" s="63" t="s">
        <v>219</v>
      </c>
      <c r="AJ76" s="118" t="str">
        <f t="shared" si="16"/>
        <v>A</v>
      </c>
      <c r="AK76" s="9" t="s">
        <v>154</v>
      </c>
      <c r="AL76" s="9">
        <v>13516154</v>
      </c>
      <c r="AM76" s="65">
        <v>55</v>
      </c>
    </row>
    <row r="77" spans="1:39" ht="15.75" x14ac:dyDescent="0.25">
      <c r="A77" s="30"/>
      <c r="B77" s="30"/>
      <c r="C77" s="31"/>
      <c r="D77" s="26"/>
      <c r="E77" s="26"/>
      <c r="F77" s="26"/>
      <c r="G77" s="26"/>
      <c r="H77" s="26"/>
      <c r="I77" s="26"/>
      <c r="J77" s="62">
        <f>AVERAGE(J22:J76)</f>
        <v>61.936363636363637</v>
      </c>
      <c r="K77" s="26"/>
      <c r="L77" s="26"/>
      <c r="M77" s="26"/>
      <c r="N77" s="26"/>
      <c r="O77" s="26"/>
      <c r="P77" s="26"/>
      <c r="Q77" s="26"/>
      <c r="R77" s="62">
        <f>AVERAGE(R22:R76)</f>
        <v>61.245454545454542</v>
      </c>
      <c r="S77" s="27"/>
      <c r="T77" s="27"/>
      <c r="U77" s="27"/>
      <c r="V77" s="56">
        <f>AVERAGE(V22:V76)</f>
        <v>96.951515151515125</v>
      </c>
      <c r="W77" s="27"/>
      <c r="X77" s="27"/>
      <c r="Y77" s="27"/>
      <c r="Z77" s="56">
        <f>AVERAGE(Z22:Z76)</f>
        <v>93.339393939393929</v>
      </c>
      <c r="AA77" s="28"/>
      <c r="AB77" s="56">
        <f>AVERAGE(AB22:AB76)</f>
        <v>73.25454545454545</v>
      </c>
      <c r="AC77" s="56">
        <f>AVERAGE(AC22:AC76)</f>
        <v>94.223636363636345</v>
      </c>
      <c r="AD77" s="56">
        <f>AVERAGE(AD22:AD76)</f>
        <v>85.354545454545459</v>
      </c>
      <c r="AE77" s="56">
        <f>AVERAGE(AE22:AE76)</f>
        <v>26.018181818181819</v>
      </c>
      <c r="AF77" s="26"/>
      <c r="AG77" s="56">
        <f>AVERAGE(AG22:AG76)</f>
        <v>89.090909090909093</v>
      </c>
      <c r="AH77" s="29"/>
      <c r="AI77" s="27"/>
      <c r="AJ77" s="36"/>
      <c r="AK77" s="31"/>
      <c r="AL77" s="30"/>
      <c r="AM77" s="33"/>
    </row>
    <row r="78" spans="1:39" ht="15.75" x14ac:dyDescent="0.25">
      <c r="A78" s="30"/>
      <c r="B78" s="30"/>
      <c r="C78" s="31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7"/>
      <c r="T78" s="27"/>
      <c r="U78" s="27"/>
      <c r="V78" s="27"/>
      <c r="W78" s="27"/>
      <c r="X78" s="27"/>
      <c r="Y78" s="27"/>
      <c r="Z78" s="27"/>
      <c r="AA78" s="28"/>
      <c r="AB78" s="26"/>
      <c r="AC78" s="26"/>
      <c r="AD78" s="26"/>
      <c r="AE78" s="26"/>
      <c r="AF78" s="26"/>
      <c r="AG78" s="26"/>
      <c r="AH78" s="29"/>
      <c r="AI78" s="27"/>
      <c r="AJ78" s="36"/>
      <c r="AK78" s="31"/>
      <c r="AL78" s="30"/>
      <c r="AM78" s="33"/>
    </row>
    <row r="79" spans="1:39" ht="15.75" x14ac:dyDescent="0.25">
      <c r="A79" s="124" t="s">
        <v>155</v>
      </c>
      <c r="B79" s="124"/>
      <c r="C79" s="124"/>
      <c r="J79" s="2"/>
    </row>
    <row r="80" spans="1:39" x14ac:dyDescent="0.25">
      <c r="A80" s="122" t="s">
        <v>3</v>
      </c>
      <c r="B80" s="122" t="s">
        <v>4</v>
      </c>
      <c r="C80" s="122" t="s">
        <v>5</v>
      </c>
      <c r="D80" s="122" t="s">
        <v>6</v>
      </c>
      <c r="E80" s="122"/>
      <c r="F80" s="122"/>
      <c r="G80" s="122"/>
      <c r="H80" s="122"/>
      <c r="I80" s="122"/>
      <c r="J80" s="122"/>
      <c r="K80" s="122" t="s">
        <v>7</v>
      </c>
      <c r="L80" s="122"/>
      <c r="M80" s="122"/>
      <c r="N80" s="122"/>
      <c r="O80" s="122"/>
      <c r="P80" s="122"/>
      <c r="Q80" s="122"/>
      <c r="R80" s="122"/>
      <c r="S80" s="122" t="s">
        <v>8</v>
      </c>
      <c r="T80" s="122"/>
      <c r="U80" s="122"/>
      <c r="V80" s="122"/>
      <c r="W80" s="122" t="s">
        <v>9</v>
      </c>
      <c r="X80" s="122"/>
      <c r="Y80" s="122"/>
      <c r="Z80" s="122"/>
      <c r="AA80" s="122" t="s">
        <v>10</v>
      </c>
      <c r="AB80" s="122"/>
      <c r="AC80" s="126" t="s">
        <v>99</v>
      </c>
      <c r="AD80" s="123" t="s">
        <v>98</v>
      </c>
      <c r="AE80" s="122" t="s">
        <v>11</v>
      </c>
      <c r="AF80" s="122"/>
      <c r="AG80" s="123" t="s">
        <v>216</v>
      </c>
      <c r="AH80" s="122" t="s">
        <v>12</v>
      </c>
      <c r="AI80" s="122" t="s">
        <v>13</v>
      </c>
      <c r="AJ80" s="122" t="s">
        <v>14</v>
      </c>
      <c r="AK80" s="122" t="s">
        <v>5</v>
      </c>
      <c r="AL80" s="122" t="s">
        <v>4</v>
      </c>
      <c r="AM80" s="122" t="s">
        <v>3</v>
      </c>
    </row>
    <row r="81" spans="1:39" x14ac:dyDescent="0.25">
      <c r="A81" s="122"/>
      <c r="B81" s="122"/>
      <c r="C81" s="122"/>
      <c r="D81" s="20" t="s">
        <v>15</v>
      </c>
      <c r="E81" s="20" t="s">
        <v>16</v>
      </c>
      <c r="F81" s="20" t="s">
        <v>17</v>
      </c>
      <c r="G81" s="20" t="s">
        <v>18</v>
      </c>
      <c r="H81" s="20" t="s">
        <v>19</v>
      </c>
      <c r="I81" s="20" t="s">
        <v>21</v>
      </c>
      <c r="J81" s="20" t="s">
        <v>20</v>
      </c>
      <c r="K81" s="20" t="s">
        <v>15</v>
      </c>
      <c r="L81" s="20" t="s">
        <v>16</v>
      </c>
      <c r="M81" s="20" t="s">
        <v>17</v>
      </c>
      <c r="N81" s="20" t="s">
        <v>18</v>
      </c>
      <c r="O81" s="20" t="s">
        <v>19</v>
      </c>
      <c r="P81" s="20" t="s">
        <v>21</v>
      </c>
      <c r="Q81" s="20" t="s">
        <v>22</v>
      </c>
      <c r="R81" s="20" t="s">
        <v>23</v>
      </c>
      <c r="S81" s="20" t="s">
        <v>24</v>
      </c>
      <c r="T81" s="20" t="s">
        <v>25</v>
      </c>
      <c r="U81" s="20" t="s">
        <v>26</v>
      </c>
      <c r="V81" s="20" t="s">
        <v>27</v>
      </c>
      <c r="W81" s="20" t="s">
        <v>28</v>
      </c>
      <c r="X81" s="20" t="s">
        <v>29</v>
      </c>
      <c r="Y81" s="20" t="s">
        <v>30</v>
      </c>
      <c r="Z81" s="20" t="s">
        <v>31</v>
      </c>
      <c r="AA81" s="21" t="s">
        <v>32</v>
      </c>
      <c r="AB81" s="20" t="s">
        <v>33</v>
      </c>
      <c r="AC81" s="127"/>
      <c r="AD81" s="128"/>
      <c r="AE81" s="20" t="s">
        <v>34</v>
      </c>
      <c r="AF81" s="20" t="s">
        <v>33</v>
      </c>
      <c r="AG81" s="125"/>
      <c r="AH81" s="123"/>
      <c r="AI81" s="123"/>
      <c r="AJ81" s="123"/>
      <c r="AK81" s="123"/>
      <c r="AL81" s="123"/>
      <c r="AM81" s="122"/>
    </row>
    <row r="82" spans="1:39" ht="15.75" x14ac:dyDescent="0.25">
      <c r="A82" s="12">
        <v>56</v>
      </c>
      <c r="B82" s="9">
        <v>10214058</v>
      </c>
      <c r="C82" s="9" t="s">
        <v>156</v>
      </c>
      <c r="D82" s="68">
        <v>14</v>
      </c>
      <c r="E82" s="68">
        <v>7.5</v>
      </c>
      <c r="F82" s="68">
        <v>4</v>
      </c>
      <c r="G82" s="68">
        <v>20</v>
      </c>
      <c r="H82" s="68">
        <v>3</v>
      </c>
      <c r="I82" s="68">
        <v>15</v>
      </c>
      <c r="J82" s="70">
        <f>SUM(D82:I82)</f>
        <v>63.5</v>
      </c>
      <c r="K82" s="70">
        <v>2</v>
      </c>
      <c r="L82" s="70">
        <v>9</v>
      </c>
      <c r="M82" s="70">
        <v>1</v>
      </c>
      <c r="N82" s="70">
        <v>1</v>
      </c>
      <c r="O82" s="70">
        <v>19.5</v>
      </c>
      <c r="P82" s="70">
        <v>6</v>
      </c>
      <c r="Q82" s="70">
        <v>2</v>
      </c>
      <c r="R82" s="70">
        <f>SUM(K82:Q82)</f>
        <v>40.5</v>
      </c>
      <c r="S82" s="68">
        <v>100</v>
      </c>
      <c r="T82" s="68">
        <v>86</v>
      </c>
      <c r="U82" s="68">
        <v>88</v>
      </c>
      <c r="V82" s="71">
        <f>AVERAGE(S82:U82)</f>
        <v>91.333333333333329</v>
      </c>
      <c r="W82" s="68">
        <v>89</v>
      </c>
      <c r="X82" s="68">
        <v>81</v>
      </c>
      <c r="Y82" s="68">
        <v>103</v>
      </c>
      <c r="Z82" s="72">
        <f>AVERAGE(W82:Y82)</f>
        <v>91</v>
      </c>
      <c r="AA82" s="73" t="s">
        <v>227</v>
      </c>
      <c r="AB82" s="70">
        <v>0</v>
      </c>
      <c r="AC82" s="70">
        <v>100</v>
      </c>
      <c r="AD82" s="70">
        <v>65</v>
      </c>
      <c r="AE82" s="69">
        <v>19</v>
      </c>
      <c r="AF82" s="74">
        <v>67.857142857142861</v>
      </c>
      <c r="AG82" s="74">
        <v>100</v>
      </c>
      <c r="AH82" s="24">
        <f t="shared" ref="AH82:AH141" si="17">$J$10*J82+$R$10*R82+$V$10*V82+$Z$10*Z82+$AB$10*AB82+$AC$10*AC82+$AD$10*AD82+$AF$10*AF82+$AG$10*AG82</f>
        <v>62.379761904761899</v>
      </c>
      <c r="AI82" s="121" t="s">
        <v>41</v>
      </c>
      <c r="AJ82" s="118" t="str">
        <f t="shared" ref="AJ82:AJ141" si="18">VLOOKUP(AH82,$AI$2:$AJ$8,2)</f>
        <v>C</v>
      </c>
      <c r="AK82" s="9" t="s">
        <v>156</v>
      </c>
      <c r="AL82" s="9">
        <v>10214058</v>
      </c>
      <c r="AM82" s="65">
        <v>56</v>
      </c>
    </row>
    <row r="83" spans="1:39" ht="15.75" x14ac:dyDescent="0.25">
      <c r="A83" s="12">
        <v>57</v>
      </c>
      <c r="B83" s="9">
        <v>10216038</v>
      </c>
      <c r="C83" s="9" t="s">
        <v>157</v>
      </c>
      <c r="D83" s="68">
        <v>17.5</v>
      </c>
      <c r="E83" s="68">
        <v>15</v>
      </c>
      <c r="F83" s="68">
        <v>12</v>
      </c>
      <c r="G83" s="68">
        <v>20</v>
      </c>
      <c r="H83" s="68">
        <v>2</v>
      </c>
      <c r="I83" s="68">
        <v>4</v>
      </c>
      <c r="J83" s="70">
        <f t="shared" ref="J83:J141" si="19">SUM(D83:I83)</f>
        <v>70.5</v>
      </c>
      <c r="K83" s="70">
        <v>15</v>
      </c>
      <c r="L83" s="70">
        <v>15</v>
      </c>
      <c r="M83" s="70">
        <v>0</v>
      </c>
      <c r="N83" s="70">
        <v>10</v>
      </c>
      <c r="O83" s="70">
        <v>11</v>
      </c>
      <c r="P83" s="70">
        <v>0</v>
      </c>
      <c r="Q83" s="70">
        <v>2</v>
      </c>
      <c r="R83" s="70">
        <f t="shared" ref="R83:R141" si="20">SUM(K83:Q83)</f>
        <v>53</v>
      </c>
      <c r="S83" s="68">
        <v>90</v>
      </c>
      <c r="T83" s="68">
        <v>104</v>
      </c>
      <c r="U83" s="68">
        <v>88</v>
      </c>
      <c r="V83" s="71">
        <f t="shared" ref="V83:V141" si="21">AVERAGE(S83:U83)</f>
        <v>94</v>
      </c>
      <c r="W83" s="68">
        <v>96</v>
      </c>
      <c r="X83" s="68">
        <v>95</v>
      </c>
      <c r="Y83" s="68">
        <v>40</v>
      </c>
      <c r="Z83" s="72">
        <f t="shared" ref="Z83:Z141" si="22">AVERAGE(W83:Y83)</f>
        <v>77</v>
      </c>
      <c r="AA83" s="73" t="s">
        <v>40</v>
      </c>
      <c r="AB83" s="70">
        <v>76</v>
      </c>
      <c r="AC83" s="70">
        <v>93</v>
      </c>
      <c r="AD83" s="70">
        <v>82</v>
      </c>
      <c r="AE83" s="69">
        <v>24</v>
      </c>
      <c r="AF83" s="74">
        <v>85.714285714285708</v>
      </c>
      <c r="AG83" s="74">
        <v>100</v>
      </c>
      <c r="AH83" s="24">
        <f t="shared" si="17"/>
        <v>70.04285714285713</v>
      </c>
      <c r="AI83" s="73" t="s">
        <v>40</v>
      </c>
      <c r="AJ83" s="118" t="str">
        <f t="shared" si="18"/>
        <v>B</v>
      </c>
      <c r="AK83" s="9" t="s">
        <v>157</v>
      </c>
      <c r="AL83" s="9">
        <v>10216038</v>
      </c>
      <c r="AM83" s="65">
        <v>57</v>
      </c>
    </row>
    <row r="84" spans="1:39" ht="15.75" x14ac:dyDescent="0.25">
      <c r="A84" s="12">
        <v>58</v>
      </c>
      <c r="B84" s="9">
        <v>13513059</v>
      </c>
      <c r="C84" s="9" t="s">
        <v>158</v>
      </c>
      <c r="D84" s="68">
        <v>17.5</v>
      </c>
      <c r="E84" s="68">
        <v>7.5</v>
      </c>
      <c r="F84" s="68">
        <v>11</v>
      </c>
      <c r="G84" s="68">
        <v>10</v>
      </c>
      <c r="H84" s="68">
        <v>2</v>
      </c>
      <c r="I84" s="68">
        <v>0</v>
      </c>
      <c r="J84" s="70">
        <f t="shared" si="19"/>
        <v>48</v>
      </c>
      <c r="K84" s="70">
        <v>15</v>
      </c>
      <c r="L84" s="70">
        <v>15</v>
      </c>
      <c r="M84" s="70">
        <v>20</v>
      </c>
      <c r="N84" s="70">
        <v>5</v>
      </c>
      <c r="O84" s="70">
        <v>6</v>
      </c>
      <c r="P84" s="70">
        <v>8</v>
      </c>
      <c r="Q84" s="70">
        <v>2</v>
      </c>
      <c r="R84" s="70">
        <f t="shared" si="20"/>
        <v>71</v>
      </c>
      <c r="S84" s="68">
        <v>100</v>
      </c>
      <c r="T84" s="68">
        <v>100</v>
      </c>
      <c r="U84" s="68">
        <v>100</v>
      </c>
      <c r="V84" s="71">
        <f t="shared" si="21"/>
        <v>100</v>
      </c>
      <c r="W84" s="68">
        <v>90</v>
      </c>
      <c r="X84" s="68">
        <v>90</v>
      </c>
      <c r="Y84" s="68">
        <v>100</v>
      </c>
      <c r="Z84" s="72">
        <f t="shared" si="22"/>
        <v>93.333333333333329</v>
      </c>
      <c r="AA84" s="73" t="s">
        <v>40</v>
      </c>
      <c r="AB84" s="70">
        <v>76</v>
      </c>
      <c r="AC84" s="70">
        <v>100</v>
      </c>
      <c r="AD84" s="70">
        <v>77</v>
      </c>
      <c r="AE84" s="69">
        <v>27</v>
      </c>
      <c r="AF84" s="74">
        <v>96.428571428571431</v>
      </c>
      <c r="AG84" s="74">
        <v>100</v>
      </c>
      <c r="AH84" s="24">
        <f t="shared" si="17"/>
        <v>72.847380952380959</v>
      </c>
      <c r="AI84" s="73" t="s">
        <v>224</v>
      </c>
      <c r="AJ84" s="118" t="str">
        <f t="shared" si="18"/>
        <v>B</v>
      </c>
      <c r="AK84" s="9" t="s">
        <v>158</v>
      </c>
      <c r="AL84" s="9">
        <v>13513059</v>
      </c>
      <c r="AM84" s="65">
        <v>58</v>
      </c>
    </row>
    <row r="85" spans="1:39" ht="15.75" x14ac:dyDescent="0.25">
      <c r="A85" s="12">
        <v>59</v>
      </c>
      <c r="B85" s="9">
        <v>13513065</v>
      </c>
      <c r="C85" s="9" t="s">
        <v>159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70">
        <f t="shared" si="19"/>
        <v>0</v>
      </c>
      <c r="K85" s="70"/>
      <c r="L85" s="70"/>
      <c r="M85" s="70"/>
      <c r="N85" s="70"/>
      <c r="O85" s="70"/>
      <c r="P85" s="70"/>
      <c r="Q85" s="70"/>
      <c r="R85" s="70">
        <f t="shared" si="20"/>
        <v>0</v>
      </c>
      <c r="S85" s="68">
        <v>0</v>
      </c>
      <c r="T85" s="68">
        <v>0</v>
      </c>
      <c r="U85" s="68">
        <v>0</v>
      </c>
      <c r="V85" s="71">
        <f t="shared" si="21"/>
        <v>0</v>
      </c>
      <c r="W85" s="68">
        <v>0</v>
      </c>
      <c r="X85" s="68">
        <v>0</v>
      </c>
      <c r="Y85" s="68">
        <v>0</v>
      </c>
      <c r="Z85" s="72">
        <f t="shared" si="22"/>
        <v>0</v>
      </c>
      <c r="AA85" s="73" t="s">
        <v>227</v>
      </c>
      <c r="AB85" s="70">
        <v>0</v>
      </c>
      <c r="AC85" s="70">
        <v>0</v>
      </c>
      <c r="AD85" s="70">
        <v>0</v>
      </c>
      <c r="AE85" s="69">
        <v>4</v>
      </c>
      <c r="AF85" s="74">
        <v>14.285714285714279</v>
      </c>
      <c r="AG85" s="74">
        <v>0</v>
      </c>
      <c r="AH85" s="24">
        <f t="shared" si="17"/>
        <v>0.35714285714285698</v>
      </c>
      <c r="AI85" s="73"/>
      <c r="AJ85" s="118" t="str">
        <f t="shared" si="18"/>
        <v>E</v>
      </c>
      <c r="AK85" s="9" t="s">
        <v>159</v>
      </c>
      <c r="AL85" s="9">
        <v>13513065</v>
      </c>
      <c r="AM85" s="65">
        <v>59</v>
      </c>
    </row>
    <row r="86" spans="1:39" ht="15.75" x14ac:dyDescent="0.25">
      <c r="A86" s="12">
        <v>60</v>
      </c>
      <c r="B86" s="9">
        <v>13515101</v>
      </c>
      <c r="C86" s="9" t="s">
        <v>160</v>
      </c>
      <c r="D86" s="68">
        <v>12.5</v>
      </c>
      <c r="E86" s="68">
        <v>7.5</v>
      </c>
      <c r="F86" s="68">
        <v>0</v>
      </c>
      <c r="G86" s="68">
        <v>4</v>
      </c>
      <c r="H86" s="68">
        <v>1</v>
      </c>
      <c r="I86" s="68">
        <v>2</v>
      </c>
      <c r="J86" s="70">
        <f t="shared" si="19"/>
        <v>27</v>
      </c>
      <c r="K86" s="70"/>
      <c r="L86" s="70"/>
      <c r="M86" s="70"/>
      <c r="N86" s="70"/>
      <c r="O86" s="70"/>
      <c r="P86" s="70"/>
      <c r="Q86" s="70"/>
      <c r="R86" s="70">
        <f t="shared" si="20"/>
        <v>0</v>
      </c>
      <c r="S86" s="68">
        <v>94</v>
      </c>
      <c r="T86" s="68">
        <v>75</v>
      </c>
      <c r="U86" s="68">
        <v>0</v>
      </c>
      <c r="V86" s="71">
        <f t="shared" si="21"/>
        <v>56.333333333333336</v>
      </c>
      <c r="W86" s="68">
        <v>57</v>
      </c>
      <c r="X86" s="68">
        <v>77</v>
      </c>
      <c r="Y86" s="68">
        <v>82</v>
      </c>
      <c r="Z86" s="72">
        <f t="shared" si="22"/>
        <v>72</v>
      </c>
      <c r="AA86" s="73" t="s">
        <v>227</v>
      </c>
      <c r="AB86" s="70">
        <v>0</v>
      </c>
      <c r="AC86" s="70">
        <v>0</v>
      </c>
      <c r="AD86" s="70">
        <v>0</v>
      </c>
      <c r="AE86" s="69">
        <v>11</v>
      </c>
      <c r="AF86" s="74">
        <v>39.285714285714278</v>
      </c>
      <c r="AG86" s="74">
        <v>0</v>
      </c>
      <c r="AH86" s="24">
        <f t="shared" si="17"/>
        <v>29.115476190476191</v>
      </c>
      <c r="AI86" s="73"/>
      <c r="AJ86" s="118" t="str">
        <f t="shared" si="18"/>
        <v>D</v>
      </c>
      <c r="AK86" s="9" t="s">
        <v>160</v>
      </c>
      <c r="AL86" s="9">
        <v>13515101</v>
      </c>
      <c r="AM86" s="65">
        <v>60</v>
      </c>
    </row>
    <row r="87" spans="1:39" ht="15.75" x14ac:dyDescent="0.25">
      <c r="A87" s="12">
        <v>61</v>
      </c>
      <c r="B87" s="9">
        <v>13515116</v>
      </c>
      <c r="C87" s="9" t="s">
        <v>161</v>
      </c>
      <c r="D87" s="68">
        <v>10</v>
      </c>
      <c r="E87" s="68">
        <v>7.5</v>
      </c>
      <c r="F87" s="68">
        <v>7</v>
      </c>
      <c r="G87" s="68">
        <v>0</v>
      </c>
      <c r="H87" s="68">
        <v>0</v>
      </c>
      <c r="I87" s="68">
        <v>5</v>
      </c>
      <c r="J87" s="70">
        <f t="shared" si="19"/>
        <v>29.5</v>
      </c>
      <c r="K87" s="70">
        <v>6</v>
      </c>
      <c r="L87" s="70">
        <v>4</v>
      </c>
      <c r="M87" s="70">
        <v>5</v>
      </c>
      <c r="N87" s="70">
        <v>5</v>
      </c>
      <c r="O87" s="70">
        <v>12</v>
      </c>
      <c r="P87" s="70">
        <v>8</v>
      </c>
      <c r="Q87" s="70">
        <v>2</v>
      </c>
      <c r="R87" s="70">
        <f t="shared" si="20"/>
        <v>42</v>
      </c>
      <c r="S87" s="68">
        <v>64</v>
      </c>
      <c r="T87" s="68">
        <v>72</v>
      </c>
      <c r="U87" s="68">
        <v>98</v>
      </c>
      <c r="V87" s="71">
        <f t="shared" si="21"/>
        <v>78</v>
      </c>
      <c r="W87" s="68">
        <v>57</v>
      </c>
      <c r="X87" s="68">
        <v>94</v>
      </c>
      <c r="Y87" s="68">
        <v>103</v>
      </c>
      <c r="Z87" s="72">
        <f t="shared" si="22"/>
        <v>84.666666666666671</v>
      </c>
      <c r="AA87" s="73" t="s">
        <v>40</v>
      </c>
      <c r="AB87" s="70">
        <v>76</v>
      </c>
      <c r="AC87" s="70">
        <v>0</v>
      </c>
      <c r="AD87" s="70">
        <v>0</v>
      </c>
      <c r="AE87" s="69">
        <v>18</v>
      </c>
      <c r="AF87" s="74">
        <v>64.285714285714292</v>
      </c>
      <c r="AG87" s="74">
        <v>0</v>
      </c>
      <c r="AH87" s="24">
        <f t="shared" si="17"/>
        <v>51.590476190476188</v>
      </c>
      <c r="AI87" s="73" t="s">
        <v>224</v>
      </c>
      <c r="AJ87" s="118" t="str">
        <f t="shared" si="18"/>
        <v>C</v>
      </c>
      <c r="AK87" s="9" t="s">
        <v>161</v>
      </c>
      <c r="AL87" s="9">
        <v>13515116</v>
      </c>
      <c r="AM87" s="65">
        <v>61</v>
      </c>
    </row>
    <row r="88" spans="1:39" ht="15.75" x14ac:dyDescent="0.25">
      <c r="A88" s="12">
        <v>62</v>
      </c>
      <c r="B88" s="9">
        <v>13515119</v>
      </c>
      <c r="C88" s="9" t="s">
        <v>162</v>
      </c>
      <c r="D88" s="68">
        <v>5.5</v>
      </c>
      <c r="E88" s="68">
        <v>10</v>
      </c>
      <c r="F88" s="68">
        <v>8</v>
      </c>
      <c r="G88" s="68">
        <v>11</v>
      </c>
      <c r="H88" s="68">
        <v>6</v>
      </c>
      <c r="I88" s="68">
        <v>1</v>
      </c>
      <c r="J88" s="70">
        <f t="shared" si="19"/>
        <v>41.5</v>
      </c>
      <c r="K88" s="70">
        <v>6</v>
      </c>
      <c r="L88" s="70">
        <v>6</v>
      </c>
      <c r="M88" s="70">
        <v>3</v>
      </c>
      <c r="N88" s="70">
        <v>2</v>
      </c>
      <c r="O88" s="70">
        <v>12</v>
      </c>
      <c r="P88" s="70">
        <v>4</v>
      </c>
      <c r="Q88" s="70">
        <v>2</v>
      </c>
      <c r="R88" s="70">
        <f t="shared" si="20"/>
        <v>35</v>
      </c>
      <c r="S88" s="68">
        <v>0</v>
      </c>
      <c r="T88" s="68">
        <v>0</v>
      </c>
      <c r="U88" s="68">
        <v>100</v>
      </c>
      <c r="V88" s="71">
        <f t="shared" si="21"/>
        <v>33.333333333333336</v>
      </c>
      <c r="W88" s="68">
        <v>57</v>
      </c>
      <c r="X88" s="68">
        <v>89</v>
      </c>
      <c r="Y88" s="68">
        <v>40</v>
      </c>
      <c r="Z88" s="72">
        <f t="shared" si="22"/>
        <v>62</v>
      </c>
      <c r="AA88" s="73" t="s">
        <v>227</v>
      </c>
      <c r="AB88" s="70">
        <v>0</v>
      </c>
      <c r="AC88" s="70">
        <v>0</v>
      </c>
      <c r="AD88" s="70">
        <v>0</v>
      </c>
      <c r="AE88" s="69">
        <v>18</v>
      </c>
      <c r="AF88" s="74">
        <v>64.285714285714292</v>
      </c>
      <c r="AG88" s="74">
        <v>0</v>
      </c>
      <c r="AH88" s="24">
        <f t="shared" si="17"/>
        <v>40.290476190476184</v>
      </c>
      <c r="AI88" s="73" t="s">
        <v>224</v>
      </c>
      <c r="AJ88" s="118" t="str">
        <f t="shared" si="18"/>
        <v>D</v>
      </c>
      <c r="AK88" s="9" t="s">
        <v>162</v>
      </c>
      <c r="AL88" s="9">
        <v>13515119</v>
      </c>
      <c r="AM88" s="65">
        <v>62</v>
      </c>
    </row>
    <row r="89" spans="1:39" ht="15.75" x14ac:dyDescent="0.25">
      <c r="A89" s="12">
        <v>63</v>
      </c>
      <c r="B89" s="9">
        <v>13516002</v>
      </c>
      <c r="C89" s="9" t="s">
        <v>163</v>
      </c>
      <c r="D89" s="68">
        <v>15</v>
      </c>
      <c r="E89" s="68">
        <v>12.5</v>
      </c>
      <c r="F89" s="68">
        <v>9</v>
      </c>
      <c r="G89" s="68">
        <v>16</v>
      </c>
      <c r="H89" s="68">
        <v>6</v>
      </c>
      <c r="I89" s="68">
        <v>8</v>
      </c>
      <c r="J89" s="70">
        <f t="shared" si="19"/>
        <v>66.5</v>
      </c>
      <c r="K89" s="70">
        <v>13</v>
      </c>
      <c r="L89" s="70">
        <v>15</v>
      </c>
      <c r="M89" s="70">
        <v>14</v>
      </c>
      <c r="N89" s="70">
        <v>14</v>
      </c>
      <c r="O89" s="70">
        <v>21</v>
      </c>
      <c r="P89" s="70">
        <v>8</v>
      </c>
      <c r="Q89" s="70">
        <v>2</v>
      </c>
      <c r="R89" s="70">
        <f t="shared" si="20"/>
        <v>87</v>
      </c>
      <c r="S89" s="68">
        <v>100</v>
      </c>
      <c r="T89" s="68">
        <v>107</v>
      </c>
      <c r="U89" s="68">
        <v>104</v>
      </c>
      <c r="V89" s="71">
        <f t="shared" si="21"/>
        <v>103.66666666666667</v>
      </c>
      <c r="W89" s="68">
        <v>91</v>
      </c>
      <c r="X89" s="68">
        <v>94</v>
      </c>
      <c r="Y89" s="68">
        <v>105</v>
      </c>
      <c r="Z89" s="72">
        <f t="shared" si="22"/>
        <v>96.666666666666671</v>
      </c>
      <c r="AA89" s="73" t="s">
        <v>41</v>
      </c>
      <c r="AB89" s="70">
        <v>71</v>
      </c>
      <c r="AC89" s="70">
        <v>120</v>
      </c>
      <c r="AD89" s="70">
        <v>96</v>
      </c>
      <c r="AE89" s="69">
        <v>28</v>
      </c>
      <c r="AF89" s="74">
        <v>100</v>
      </c>
      <c r="AG89" s="74">
        <v>100</v>
      </c>
      <c r="AH89" s="24">
        <f t="shared" si="17"/>
        <v>84.46</v>
      </c>
      <c r="AI89" s="73" t="s">
        <v>41</v>
      </c>
      <c r="AJ89" s="118" t="str">
        <f t="shared" si="18"/>
        <v>A</v>
      </c>
      <c r="AK89" s="9" t="s">
        <v>163</v>
      </c>
      <c r="AL89" s="9">
        <v>13516002</v>
      </c>
      <c r="AM89" s="65">
        <v>63</v>
      </c>
    </row>
    <row r="90" spans="1:39" ht="15.75" x14ac:dyDescent="0.25">
      <c r="A90" s="12">
        <v>64</v>
      </c>
      <c r="B90" s="9">
        <v>13516005</v>
      </c>
      <c r="C90" s="9" t="s">
        <v>164</v>
      </c>
      <c r="D90" s="68">
        <v>14</v>
      </c>
      <c r="E90" s="68">
        <v>10</v>
      </c>
      <c r="F90" s="68">
        <v>13</v>
      </c>
      <c r="G90" s="68">
        <v>20</v>
      </c>
      <c r="H90" s="68">
        <v>12</v>
      </c>
      <c r="I90" s="68">
        <v>3</v>
      </c>
      <c r="J90" s="70">
        <f t="shared" si="19"/>
        <v>72</v>
      </c>
      <c r="K90" s="70">
        <v>13</v>
      </c>
      <c r="L90" s="70">
        <v>6</v>
      </c>
      <c r="M90" s="70">
        <v>14</v>
      </c>
      <c r="N90" s="70">
        <v>13</v>
      </c>
      <c r="O90" s="70">
        <v>13.5</v>
      </c>
      <c r="P90" s="70">
        <v>2</v>
      </c>
      <c r="Q90" s="70">
        <v>2</v>
      </c>
      <c r="R90" s="70">
        <f t="shared" si="20"/>
        <v>63.5</v>
      </c>
      <c r="S90" s="68">
        <v>99</v>
      </c>
      <c r="T90" s="68">
        <v>110</v>
      </c>
      <c r="U90" s="68">
        <v>110</v>
      </c>
      <c r="V90" s="71">
        <f t="shared" si="21"/>
        <v>106.33333333333333</v>
      </c>
      <c r="W90" s="68">
        <v>103</v>
      </c>
      <c r="X90" s="68">
        <v>106</v>
      </c>
      <c r="Y90" s="68">
        <v>93</v>
      </c>
      <c r="Z90" s="72">
        <f t="shared" si="22"/>
        <v>100.66666666666667</v>
      </c>
      <c r="AA90" s="73" t="s">
        <v>41</v>
      </c>
      <c r="AB90" s="70">
        <v>71</v>
      </c>
      <c r="AC90" s="70">
        <v>100</v>
      </c>
      <c r="AD90" s="70">
        <v>100</v>
      </c>
      <c r="AE90" s="69">
        <v>28</v>
      </c>
      <c r="AF90" s="74">
        <v>100</v>
      </c>
      <c r="AG90" s="74">
        <v>100</v>
      </c>
      <c r="AH90" s="24">
        <f t="shared" si="17"/>
        <v>79.966666666666669</v>
      </c>
      <c r="AI90" s="73" t="s">
        <v>219</v>
      </c>
      <c r="AJ90" s="118" t="str">
        <f t="shared" si="18"/>
        <v>A</v>
      </c>
      <c r="AK90" s="9" t="s">
        <v>164</v>
      </c>
      <c r="AL90" s="9">
        <v>13516005</v>
      </c>
      <c r="AM90" s="65">
        <v>64</v>
      </c>
    </row>
    <row r="91" spans="1:39" ht="15.75" x14ac:dyDescent="0.25">
      <c r="A91" s="12">
        <v>65</v>
      </c>
      <c r="B91" s="9">
        <v>13516008</v>
      </c>
      <c r="C91" s="9" t="s">
        <v>165</v>
      </c>
      <c r="D91" s="68">
        <v>10</v>
      </c>
      <c r="E91" s="68">
        <v>15</v>
      </c>
      <c r="F91" s="68">
        <v>12</v>
      </c>
      <c r="G91" s="68">
        <v>9</v>
      </c>
      <c r="H91" s="68">
        <v>5</v>
      </c>
      <c r="I91" s="68">
        <v>10</v>
      </c>
      <c r="J91" s="70">
        <f t="shared" si="19"/>
        <v>61</v>
      </c>
      <c r="K91" s="70">
        <v>13</v>
      </c>
      <c r="L91" s="70">
        <v>12</v>
      </c>
      <c r="M91" s="70">
        <v>13</v>
      </c>
      <c r="N91" s="70">
        <v>5</v>
      </c>
      <c r="O91" s="70">
        <v>8</v>
      </c>
      <c r="P91" s="70">
        <v>4</v>
      </c>
      <c r="Q91" s="70">
        <v>2</v>
      </c>
      <c r="R91" s="70">
        <f t="shared" si="20"/>
        <v>57</v>
      </c>
      <c r="S91" s="68">
        <v>100</v>
      </c>
      <c r="T91" s="68">
        <v>101</v>
      </c>
      <c r="U91" s="68">
        <v>101</v>
      </c>
      <c r="V91" s="71">
        <f t="shared" si="21"/>
        <v>100.66666666666667</v>
      </c>
      <c r="W91" s="68">
        <v>108</v>
      </c>
      <c r="X91" s="68">
        <v>80</v>
      </c>
      <c r="Y91" s="68">
        <v>103</v>
      </c>
      <c r="Z91" s="72">
        <f t="shared" si="22"/>
        <v>97</v>
      </c>
      <c r="AA91" s="73" t="s">
        <v>40</v>
      </c>
      <c r="AB91" s="70">
        <v>76</v>
      </c>
      <c r="AC91" s="70">
        <v>105</v>
      </c>
      <c r="AD91" s="70">
        <v>100</v>
      </c>
      <c r="AE91" s="69">
        <v>28</v>
      </c>
      <c r="AF91" s="74">
        <v>100</v>
      </c>
      <c r="AG91" s="74">
        <v>100</v>
      </c>
      <c r="AH91" s="24">
        <f t="shared" si="17"/>
        <v>73.716666666666669</v>
      </c>
      <c r="AI91" s="73" t="s">
        <v>40</v>
      </c>
      <c r="AJ91" s="118" t="str">
        <f t="shared" si="18"/>
        <v>B</v>
      </c>
      <c r="AK91" s="9" t="s">
        <v>165</v>
      </c>
      <c r="AL91" s="9">
        <v>13516008</v>
      </c>
      <c r="AM91" s="65">
        <v>65</v>
      </c>
    </row>
    <row r="92" spans="1:39" ht="15.75" x14ac:dyDescent="0.25">
      <c r="A92" s="12">
        <v>66</v>
      </c>
      <c r="B92" s="9">
        <v>13516011</v>
      </c>
      <c r="C92" s="9" t="s">
        <v>166</v>
      </c>
      <c r="D92" s="68">
        <v>10</v>
      </c>
      <c r="E92" s="68">
        <v>10</v>
      </c>
      <c r="F92" s="68">
        <v>12</v>
      </c>
      <c r="G92" s="68">
        <v>17</v>
      </c>
      <c r="H92" s="68">
        <v>2</v>
      </c>
      <c r="I92" s="68">
        <v>15</v>
      </c>
      <c r="J92" s="70">
        <f t="shared" si="19"/>
        <v>66</v>
      </c>
      <c r="K92" s="70">
        <v>15</v>
      </c>
      <c r="L92" s="70">
        <v>15</v>
      </c>
      <c r="M92" s="70">
        <v>8</v>
      </c>
      <c r="N92" s="70">
        <v>10</v>
      </c>
      <c r="O92" s="70">
        <v>21</v>
      </c>
      <c r="P92" s="70">
        <v>8</v>
      </c>
      <c r="Q92" s="70">
        <v>2</v>
      </c>
      <c r="R92" s="70">
        <f t="shared" si="20"/>
        <v>79</v>
      </c>
      <c r="S92" s="68">
        <v>90</v>
      </c>
      <c r="T92" s="68">
        <v>103</v>
      </c>
      <c r="U92" s="68">
        <v>100</v>
      </c>
      <c r="V92" s="71">
        <f t="shared" si="21"/>
        <v>97.666666666666671</v>
      </c>
      <c r="W92" s="68">
        <v>110</v>
      </c>
      <c r="X92" s="68">
        <v>97</v>
      </c>
      <c r="Y92" s="68">
        <v>96</v>
      </c>
      <c r="Z92" s="72">
        <f t="shared" si="22"/>
        <v>101</v>
      </c>
      <c r="AA92" s="73" t="s">
        <v>41</v>
      </c>
      <c r="AB92" s="70">
        <v>71</v>
      </c>
      <c r="AC92" s="70">
        <v>100</v>
      </c>
      <c r="AD92" s="70">
        <v>58</v>
      </c>
      <c r="AE92" s="69">
        <v>28</v>
      </c>
      <c r="AF92" s="74">
        <v>100</v>
      </c>
      <c r="AG92" s="74">
        <v>100</v>
      </c>
      <c r="AH92" s="24">
        <f t="shared" si="17"/>
        <v>81.596666666666664</v>
      </c>
      <c r="AI92" s="73" t="s">
        <v>40</v>
      </c>
      <c r="AJ92" s="118" t="str">
        <f t="shared" si="18"/>
        <v>A</v>
      </c>
      <c r="AK92" s="9" t="s">
        <v>166</v>
      </c>
      <c r="AL92" s="9">
        <v>13516011</v>
      </c>
      <c r="AM92" s="65">
        <v>66</v>
      </c>
    </row>
    <row r="93" spans="1:39" ht="15.75" x14ac:dyDescent="0.25">
      <c r="A93" s="12">
        <v>67</v>
      </c>
      <c r="B93" s="9">
        <v>13516014</v>
      </c>
      <c r="C93" s="9" t="s">
        <v>167</v>
      </c>
      <c r="D93" s="68">
        <v>12.5</v>
      </c>
      <c r="E93" s="68">
        <v>7.5</v>
      </c>
      <c r="F93" s="68">
        <v>9</v>
      </c>
      <c r="G93" s="68">
        <v>13</v>
      </c>
      <c r="H93" s="68">
        <v>0</v>
      </c>
      <c r="I93" s="68">
        <v>12</v>
      </c>
      <c r="J93" s="70">
        <f t="shared" si="19"/>
        <v>54</v>
      </c>
      <c r="K93" s="70">
        <v>7</v>
      </c>
      <c r="L93" s="70">
        <v>5</v>
      </c>
      <c r="M93" s="70">
        <v>11</v>
      </c>
      <c r="N93" s="70">
        <v>3</v>
      </c>
      <c r="O93" s="70">
        <v>6</v>
      </c>
      <c r="P93" s="70">
        <v>8</v>
      </c>
      <c r="Q93" s="70">
        <v>2</v>
      </c>
      <c r="R93" s="70">
        <f t="shared" si="20"/>
        <v>42</v>
      </c>
      <c r="S93" s="68">
        <v>100</v>
      </c>
      <c r="T93" s="68">
        <v>110</v>
      </c>
      <c r="U93" s="68">
        <v>104</v>
      </c>
      <c r="V93" s="71">
        <f t="shared" si="21"/>
        <v>104.66666666666667</v>
      </c>
      <c r="W93" s="68">
        <v>86</v>
      </c>
      <c r="X93" s="68">
        <v>96</v>
      </c>
      <c r="Y93" s="68">
        <v>104</v>
      </c>
      <c r="Z93" s="72">
        <f t="shared" si="22"/>
        <v>95.333333333333329</v>
      </c>
      <c r="AA93" s="73" t="s">
        <v>41</v>
      </c>
      <c r="AB93" s="70">
        <v>71</v>
      </c>
      <c r="AC93" s="70">
        <v>100</v>
      </c>
      <c r="AD93" s="70">
        <v>65</v>
      </c>
      <c r="AE93" s="69">
        <v>28</v>
      </c>
      <c r="AF93" s="74">
        <v>100</v>
      </c>
      <c r="AG93" s="74">
        <v>100</v>
      </c>
      <c r="AH93" s="24">
        <f t="shared" si="17"/>
        <v>66.533333333333331</v>
      </c>
      <c r="AI93" s="73" t="s">
        <v>41</v>
      </c>
      <c r="AJ93" s="118" t="str">
        <f t="shared" si="18"/>
        <v>BC</v>
      </c>
      <c r="AK93" s="9" t="s">
        <v>167</v>
      </c>
      <c r="AL93" s="9">
        <v>13516014</v>
      </c>
      <c r="AM93" s="65">
        <v>67</v>
      </c>
    </row>
    <row r="94" spans="1:39" ht="15.75" x14ac:dyDescent="0.25">
      <c r="A94" s="12">
        <v>68</v>
      </c>
      <c r="B94" s="9">
        <v>13516017</v>
      </c>
      <c r="C94" s="9" t="s">
        <v>168</v>
      </c>
      <c r="D94" s="68">
        <v>19</v>
      </c>
      <c r="E94" s="68">
        <v>15</v>
      </c>
      <c r="F94" s="68">
        <v>15</v>
      </c>
      <c r="G94" s="68">
        <v>20</v>
      </c>
      <c r="H94" s="68">
        <v>12</v>
      </c>
      <c r="I94" s="68">
        <v>9</v>
      </c>
      <c r="J94" s="70">
        <f t="shared" si="19"/>
        <v>90</v>
      </c>
      <c r="K94" s="70">
        <v>13</v>
      </c>
      <c r="L94" s="70">
        <v>10</v>
      </c>
      <c r="M94" s="70">
        <v>7</v>
      </c>
      <c r="N94" s="70">
        <v>10</v>
      </c>
      <c r="O94" s="70">
        <v>22</v>
      </c>
      <c r="P94" s="70">
        <v>6</v>
      </c>
      <c r="Q94" s="70">
        <v>2</v>
      </c>
      <c r="R94" s="70">
        <f t="shared" si="20"/>
        <v>70</v>
      </c>
      <c r="S94" s="68">
        <v>99</v>
      </c>
      <c r="T94" s="68">
        <v>101</v>
      </c>
      <c r="U94" s="68">
        <v>94</v>
      </c>
      <c r="V94" s="71">
        <f t="shared" si="21"/>
        <v>98</v>
      </c>
      <c r="W94" s="68">
        <v>107</v>
      </c>
      <c r="X94" s="68">
        <v>108</v>
      </c>
      <c r="Y94" s="68">
        <v>101</v>
      </c>
      <c r="Z94" s="72">
        <f t="shared" si="22"/>
        <v>105.33333333333333</v>
      </c>
      <c r="AA94" s="73" t="s">
        <v>40</v>
      </c>
      <c r="AB94" s="70">
        <v>76</v>
      </c>
      <c r="AC94" s="70">
        <v>118</v>
      </c>
      <c r="AD94" s="70">
        <v>100</v>
      </c>
      <c r="AE94" s="69">
        <v>28</v>
      </c>
      <c r="AF94" s="74">
        <v>100</v>
      </c>
      <c r="AG94" s="74">
        <v>100</v>
      </c>
      <c r="AH94" s="24">
        <f t="shared" si="17"/>
        <v>87.846666666666664</v>
      </c>
      <c r="AI94" s="73" t="s">
        <v>40</v>
      </c>
      <c r="AJ94" s="118" t="str">
        <f t="shared" si="18"/>
        <v>A</v>
      </c>
      <c r="AK94" s="9" t="s">
        <v>168</v>
      </c>
      <c r="AL94" s="9">
        <v>13516017</v>
      </c>
      <c r="AM94" s="65">
        <v>68</v>
      </c>
    </row>
    <row r="95" spans="1:39" ht="15.75" x14ac:dyDescent="0.25">
      <c r="A95" s="12">
        <v>69</v>
      </c>
      <c r="B95" s="9">
        <v>13516020</v>
      </c>
      <c r="C95" s="9" t="s">
        <v>169</v>
      </c>
      <c r="D95" s="68">
        <v>12.5</v>
      </c>
      <c r="E95" s="68">
        <v>7.5</v>
      </c>
      <c r="F95" s="68">
        <v>6</v>
      </c>
      <c r="G95" s="68">
        <v>17</v>
      </c>
      <c r="H95" s="68">
        <v>12</v>
      </c>
      <c r="I95" s="68">
        <v>15</v>
      </c>
      <c r="J95" s="70">
        <f t="shared" si="19"/>
        <v>70</v>
      </c>
      <c r="K95" s="70">
        <v>14</v>
      </c>
      <c r="L95" s="70">
        <v>9</v>
      </c>
      <c r="M95" s="70">
        <v>11</v>
      </c>
      <c r="N95" s="70">
        <v>9</v>
      </c>
      <c r="O95" s="70">
        <v>22.5</v>
      </c>
      <c r="P95" s="70">
        <v>6</v>
      </c>
      <c r="Q95" s="70">
        <v>2</v>
      </c>
      <c r="R95" s="70">
        <f t="shared" si="20"/>
        <v>73.5</v>
      </c>
      <c r="S95" s="68">
        <v>100</v>
      </c>
      <c r="T95" s="68">
        <v>110</v>
      </c>
      <c r="U95" s="68">
        <v>110</v>
      </c>
      <c r="V95" s="71">
        <f t="shared" si="21"/>
        <v>106.66666666666667</v>
      </c>
      <c r="W95" s="68">
        <v>104</v>
      </c>
      <c r="X95" s="68">
        <v>101</v>
      </c>
      <c r="Y95" s="68">
        <v>100</v>
      </c>
      <c r="Z95" s="72">
        <f t="shared" si="22"/>
        <v>101.66666666666667</v>
      </c>
      <c r="AA95" s="73" t="s">
        <v>219</v>
      </c>
      <c r="AB95" s="70">
        <v>81</v>
      </c>
      <c r="AC95" s="70">
        <v>120</v>
      </c>
      <c r="AD95" s="70">
        <v>84</v>
      </c>
      <c r="AE95" s="69">
        <v>26</v>
      </c>
      <c r="AF95" s="74">
        <v>92.857142857142861</v>
      </c>
      <c r="AG95" s="74">
        <v>100</v>
      </c>
      <c r="AH95" s="24">
        <f t="shared" si="17"/>
        <v>82.961428571428584</v>
      </c>
      <c r="AI95" s="73" t="s">
        <v>41</v>
      </c>
      <c r="AJ95" s="118" t="str">
        <f t="shared" si="18"/>
        <v>A</v>
      </c>
      <c r="AK95" s="9" t="s">
        <v>169</v>
      </c>
      <c r="AL95" s="9">
        <v>13516020</v>
      </c>
      <c r="AM95" s="65">
        <v>69</v>
      </c>
    </row>
    <row r="96" spans="1:39" ht="15.75" x14ac:dyDescent="0.25">
      <c r="A96" s="12">
        <v>70</v>
      </c>
      <c r="B96" s="9">
        <v>13516023</v>
      </c>
      <c r="C96" s="9" t="s">
        <v>170</v>
      </c>
      <c r="D96" s="68">
        <v>17.5</v>
      </c>
      <c r="E96" s="68">
        <v>15</v>
      </c>
      <c r="F96" s="68">
        <v>11</v>
      </c>
      <c r="G96" s="68">
        <v>20</v>
      </c>
      <c r="H96" s="68">
        <v>10</v>
      </c>
      <c r="I96" s="68">
        <v>13</v>
      </c>
      <c r="J96" s="70">
        <f t="shared" si="19"/>
        <v>86.5</v>
      </c>
      <c r="K96" s="70">
        <v>15</v>
      </c>
      <c r="L96" s="70">
        <v>5</v>
      </c>
      <c r="M96" s="70">
        <v>12</v>
      </c>
      <c r="N96" s="70">
        <v>15</v>
      </c>
      <c r="O96" s="70">
        <v>21</v>
      </c>
      <c r="P96" s="70">
        <v>8</v>
      </c>
      <c r="Q96" s="70">
        <v>2</v>
      </c>
      <c r="R96" s="70">
        <f t="shared" si="20"/>
        <v>78</v>
      </c>
      <c r="S96" s="68">
        <v>99</v>
      </c>
      <c r="T96" s="68">
        <v>101</v>
      </c>
      <c r="U96" s="68">
        <v>93</v>
      </c>
      <c r="V96" s="71">
        <f t="shared" si="21"/>
        <v>97.666666666666671</v>
      </c>
      <c r="W96" s="68">
        <v>94</v>
      </c>
      <c r="X96" s="68">
        <v>99</v>
      </c>
      <c r="Y96" s="68">
        <v>98</v>
      </c>
      <c r="Z96" s="72">
        <f t="shared" si="22"/>
        <v>97</v>
      </c>
      <c r="AA96" s="73" t="s">
        <v>40</v>
      </c>
      <c r="AB96" s="70">
        <v>76</v>
      </c>
      <c r="AC96" s="70">
        <v>120</v>
      </c>
      <c r="AD96" s="70">
        <v>96</v>
      </c>
      <c r="AE96" s="69">
        <v>28</v>
      </c>
      <c r="AF96" s="74">
        <v>100</v>
      </c>
      <c r="AG96" s="74">
        <v>100</v>
      </c>
      <c r="AH96" s="24">
        <f t="shared" si="17"/>
        <v>87.476666666666659</v>
      </c>
      <c r="AI96" s="73" t="s">
        <v>40</v>
      </c>
      <c r="AJ96" s="118" t="str">
        <f t="shared" si="18"/>
        <v>A</v>
      </c>
      <c r="AK96" s="9" t="s">
        <v>170</v>
      </c>
      <c r="AL96" s="9">
        <v>13516023</v>
      </c>
      <c r="AM96" s="65">
        <v>70</v>
      </c>
    </row>
    <row r="97" spans="1:39" ht="15.75" x14ac:dyDescent="0.25">
      <c r="A97" s="12">
        <v>71</v>
      </c>
      <c r="B97" s="9">
        <v>13516026</v>
      </c>
      <c r="C97" s="9" t="s">
        <v>171</v>
      </c>
      <c r="D97" s="68">
        <v>15</v>
      </c>
      <c r="E97" s="68">
        <v>15</v>
      </c>
      <c r="F97" s="68">
        <v>9</v>
      </c>
      <c r="G97" s="68">
        <v>5</v>
      </c>
      <c r="H97" s="68">
        <v>4</v>
      </c>
      <c r="I97" s="68">
        <v>0</v>
      </c>
      <c r="J97" s="70">
        <f t="shared" si="19"/>
        <v>48</v>
      </c>
      <c r="K97" s="70">
        <v>15</v>
      </c>
      <c r="L97" s="70">
        <v>0</v>
      </c>
      <c r="M97" s="70">
        <v>6</v>
      </c>
      <c r="N97" s="70">
        <v>2</v>
      </c>
      <c r="O97" s="70">
        <v>15</v>
      </c>
      <c r="P97" s="70">
        <v>4</v>
      </c>
      <c r="Q97" s="70">
        <v>2</v>
      </c>
      <c r="R97" s="70">
        <f t="shared" si="20"/>
        <v>44</v>
      </c>
      <c r="S97" s="68">
        <v>46</v>
      </c>
      <c r="T97" s="68">
        <v>72</v>
      </c>
      <c r="U97" s="68">
        <v>94</v>
      </c>
      <c r="V97" s="71">
        <f t="shared" si="21"/>
        <v>70.666666666666671</v>
      </c>
      <c r="W97" s="68">
        <v>93</v>
      </c>
      <c r="X97" s="68">
        <v>99</v>
      </c>
      <c r="Y97" s="68">
        <v>83</v>
      </c>
      <c r="Z97" s="72">
        <f t="shared" si="22"/>
        <v>91.666666666666671</v>
      </c>
      <c r="AA97" s="73" t="s">
        <v>41</v>
      </c>
      <c r="AB97" s="70">
        <v>71</v>
      </c>
      <c r="AC97" s="70">
        <v>98</v>
      </c>
      <c r="AD97" s="70">
        <v>93</v>
      </c>
      <c r="AE97" s="69">
        <v>27</v>
      </c>
      <c r="AF97" s="74">
        <v>96.428571428571431</v>
      </c>
      <c r="AG97" s="74">
        <v>100</v>
      </c>
      <c r="AH97" s="24">
        <f t="shared" si="17"/>
        <v>61.370714285714278</v>
      </c>
      <c r="AI97" s="73" t="s">
        <v>41</v>
      </c>
      <c r="AJ97" s="118" t="str">
        <f t="shared" si="18"/>
        <v>C</v>
      </c>
      <c r="AK97" s="9" t="s">
        <v>171</v>
      </c>
      <c r="AL97" s="9">
        <v>13516026</v>
      </c>
      <c r="AM97" s="65">
        <v>71</v>
      </c>
    </row>
    <row r="98" spans="1:39" ht="15.75" x14ac:dyDescent="0.25">
      <c r="A98" s="12">
        <v>72</v>
      </c>
      <c r="B98" s="9">
        <v>13516029</v>
      </c>
      <c r="C98" s="9" t="s">
        <v>172</v>
      </c>
      <c r="D98" s="68">
        <v>20</v>
      </c>
      <c r="E98" s="68">
        <v>10</v>
      </c>
      <c r="F98" s="68">
        <v>12</v>
      </c>
      <c r="G98" s="68">
        <v>12</v>
      </c>
      <c r="H98" s="68">
        <v>2</v>
      </c>
      <c r="I98" s="68">
        <v>14</v>
      </c>
      <c r="J98" s="70">
        <f t="shared" si="19"/>
        <v>70</v>
      </c>
      <c r="K98" s="70">
        <v>7</v>
      </c>
      <c r="L98" s="70">
        <v>12</v>
      </c>
      <c r="M98" s="70">
        <v>10</v>
      </c>
      <c r="N98" s="70">
        <v>12</v>
      </c>
      <c r="O98" s="70">
        <v>21.5</v>
      </c>
      <c r="P98" s="70">
        <v>8</v>
      </c>
      <c r="Q98" s="70">
        <v>2</v>
      </c>
      <c r="R98" s="70">
        <f t="shared" si="20"/>
        <v>72.5</v>
      </c>
      <c r="S98" s="68">
        <v>97</v>
      </c>
      <c r="T98" s="68">
        <v>99</v>
      </c>
      <c r="U98" s="68">
        <v>104</v>
      </c>
      <c r="V98" s="71">
        <f t="shared" si="21"/>
        <v>100</v>
      </c>
      <c r="W98" s="68">
        <v>96</v>
      </c>
      <c r="X98" s="68">
        <v>103</v>
      </c>
      <c r="Y98" s="68">
        <v>103</v>
      </c>
      <c r="Z98" s="72">
        <f t="shared" si="22"/>
        <v>100.66666666666667</v>
      </c>
      <c r="AA98" s="73" t="s">
        <v>40</v>
      </c>
      <c r="AB98" s="70">
        <v>76</v>
      </c>
      <c r="AC98" s="70">
        <v>110</v>
      </c>
      <c r="AD98" s="70">
        <v>100</v>
      </c>
      <c r="AE98" s="69">
        <v>27</v>
      </c>
      <c r="AF98" s="74">
        <v>100</v>
      </c>
      <c r="AG98" s="74">
        <v>0</v>
      </c>
      <c r="AH98" s="24">
        <f t="shared" si="17"/>
        <v>81.283333333333331</v>
      </c>
      <c r="AI98" s="73" t="s">
        <v>41</v>
      </c>
      <c r="AJ98" s="118" t="str">
        <f t="shared" si="18"/>
        <v>A</v>
      </c>
      <c r="AK98" s="9" t="s">
        <v>172</v>
      </c>
      <c r="AL98" s="9">
        <v>13516029</v>
      </c>
      <c r="AM98" s="65">
        <v>72</v>
      </c>
    </row>
    <row r="99" spans="1:39" ht="15.75" x14ac:dyDescent="0.25">
      <c r="A99" s="12">
        <v>73</v>
      </c>
      <c r="B99" s="9">
        <v>13516032</v>
      </c>
      <c r="C99" s="9" t="s">
        <v>173</v>
      </c>
      <c r="D99" s="68">
        <v>17.5</v>
      </c>
      <c r="E99" s="68">
        <v>10</v>
      </c>
      <c r="F99" s="68">
        <v>9</v>
      </c>
      <c r="G99" s="68">
        <v>20</v>
      </c>
      <c r="H99" s="68">
        <v>8</v>
      </c>
      <c r="I99" s="68">
        <v>13</v>
      </c>
      <c r="J99" s="70">
        <f t="shared" si="19"/>
        <v>77.5</v>
      </c>
      <c r="K99" s="70">
        <v>14</v>
      </c>
      <c r="L99" s="70">
        <v>6</v>
      </c>
      <c r="M99" s="70">
        <v>6</v>
      </c>
      <c r="N99" s="70">
        <v>3</v>
      </c>
      <c r="O99" s="70">
        <v>5</v>
      </c>
      <c r="P99" s="70">
        <v>4</v>
      </c>
      <c r="Q99" s="70">
        <v>2</v>
      </c>
      <c r="R99" s="70">
        <f t="shared" si="20"/>
        <v>40</v>
      </c>
      <c r="S99" s="68">
        <v>96</v>
      </c>
      <c r="T99" s="68">
        <v>110</v>
      </c>
      <c r="U99" s="68">
        <v>110</v>
      </c>
      <c r="V99" s="71">
        <f t="shared" si="21"/>
        <v>105.33333333333333</v>
      </c>
      <c r="W99" s="68">
        <v>92</v>
      </c>
      <c r="X99" s="68">
        <v>93</v>
      </c>
      <c r="Y99" s="68">
        <v>94</v>
      </c>
      <c r="Z99" s="72">
        <f t="shared" si="22"/>
        <v>93</v>
      </c>
      <c r="AA99" s="73" t="s">
        <v>40</v>
      </c>
      <c r="AB99" s="70">
        <v>76</v>
      </c>
      <c r="AC99" s="70">
        <v>110</v>
      </c>
      <c r="AD99" s="70">
        <v>82</v>
      </c>
      <c r="AE99" s="69">
        <v>26</v>
      </c>
      <c r="AF99" s="74">
        <v>92.857142857142861</v>
      </c>
      <c r="AG99" s="74">
        <v>100</v>
      </c>
      <c r="AH99" s="24">
        <f t="shared" si="17"/>
        <v>72.92476190476188</v>
      </c>
      <c r="AI99" s="73" t="s">
        <v>42</v>
      </c>
      <c r="AJ99" s="118" t="str">
        <f t="shared" si="18"/>
        <v>B</v>
      </c>
      <c r="AK99" s="9" t="s">
        <v>173</v>
      </c>
      <c r="AL99" s="9">
        <v>13516032</v>
      </c>
      <c r="AM99" s="65">
        <v>73</v>
      </c>
    </row>
    <row r="100" spans="1:39" ht="15.75" x14ac:dyDescent="0.25">
      <c r="A100" s="12">
        <v>74</v>
      </c>
      <c r="B100" s="9">
        <v>13516035</v>
      </c>
      <c r="C100" s="9" t="s">
        <v>174</v>
      </c>
      <c r="D100" s="68">
        <v>17.5</v>
      </c>
      <c r="E100" s="68">
        <v>12.5</v>
      </c>
      <c r="F100" s="68">
        <v>9</v>
      </c>
      <c r="G100" s="68">
        <v>20</v>
      </c>
      <c r="H100" s="68">
        <v>12</v>
      </c>
      <c r="I100" s="68">
        <v>3</v>
      </c>
      <c r="J100" s="70">
        <f t="shared" si="19"/>
        <v>74</v>
      </c>
      <c r="K100" s="70">
        <v>7</v>
      </c>
      <c r="L100" s="70">
        <v>12</v>
      </c>
      <c r="M100" s="70">
        <v>20</v>
      </c>
      <c r="N100" s="70">
        <v>15</v>
      </c>
      <c r="O100" s="70">
        <v>17.5</v>
      </c>
      <c r="P100" s="70">
        <v>8</v>
      </c>
      <c r="Q100" s="70">
        <v>2</v>
      </c>
      <c r="R100" s="70">
        <f t="shared" si="20"/>
        <v>81.5</v>
      </c>
      <c r="S100" s="68">
        <v>98</v>
      </c>
      <c r="T100" s="68">
        <v>105</v>
      </c>
      <c r="U100" s="68">
        <v>100</v>
      </c>
      <c r="V100" s="71">
        <f t="shared" si="21"/>
        <v>101</v>
      </c>
      <c r="W100" s="68">
        <v>108</v>
      </c>
      <c r="X100" s="68">
        <v>102</v>
      </c>
      <c r="Y100" s="68">
        <v>101</v>
      </c>
      <c r="Z100" s="72">
        <f t="shared" si="22"/>
        <v>103.66666666666667</v>
      </c>
      <c r="AA100" s="73" t="s">
        <v>40</v>
      </c>
      <c r="AB100" s="70">
        <v>76</v>
      </c>
      <c r="AC100" s="70">
        <v>118</v>
      </c>
      <c r="AD100" s="70">
        <v>86</v>
      </c>
      <c r="AE100" s="69">
        <v>28</v>
      </c>
      <c r="AF100" s="74">
        <v>100</v>
      </c>
      <c r="AG100" s="74">
        <v>100</v>
      </c>
      <c r="AH100" s="24">
        <f t="shared" si="17"/>
        <v>86.323333333333338</v>
      </c>
      <c r="AI100" s="73" t="s">
        <v>40</v>
      </c>
      <c r="AJ100" s="118" t="str">
        <f t="shared" si="18"/>
        <v>A</v>
      </c>
      <c r="AK100" s="9" t="s">
        <v>174</v>
      </c>
      <c r="AL100" s="9">
        <v>13516035</v>
      </c>
      <c r="AM100" s="65">
        <v>74</v>
      </c>
    </row>
    <row r="101" spans="1:39" ht="15.75" x14ac:dyDescent="0.25">
      <c r="A101" s="12">
        <v>75</v>
      </c>
      <c r="B101" s="9">
        <v>13516038</v>
      </c>
      <c r="C101" s="9" t="s">
        <v>175</v>
      </c>
      <c r="D101" s="68">
        <v>8</v>
      </c>
      <c r="E101" s="68">
        <v>7.5</v>
      </c>
      <c r="F101" s="68">
        <v>9</v>
      </c>
      <c r="G101" s="68">
        <v>0</v>
      </c>
      <c r="H101" s="68">
        <v>1</v>
      </c>
      <c r="I101" s="68">
        <v>3</v>
      </c>
      <c r="J101" s="70">
        <f t="shared" si="19"/>
        <v>28.5</v>
      </c>
      <c r="K101" s="70">
        <v>14</v>
      </c>
      <c r="L101" s="70">
        <v>6</v>
      </c>
      <c r="M101" s="70">
        <v>17</v>
      </c>
      <c r="N101" s="70">
        <v>15</v>
      </c>
      <c r="O101" s="70">
        <v>15</v>
      </c>
      <c r="P101" s="70">
        <v>4</v>
      </c>
      <c r="Q101" s="70">
        <v>2</v>
      </c>
      <c r="R101" s="70">
        <f t="shared" si="20"/>
        <v>73</v>
      </c>
      <c r="S101" s="68">
        <v>96</v>
      </c>
      <c r="T101" s="68">
        <v>110</v>
      </c>
      <c r="U101" s="68">
        <v>96</v>
      </c>
      <c r="V101" s="71">
        <f t="shared" si="21"/>
        <v>100.66666666666667</v>
      </c>
      <c r="W101" s="68">
        <v>103</v>
      </c>
      <c r="X101" s="68">
        <v>94</v>
      </c>
      <c r="Y101" s="68">
        <v>99</v>
      </c>
      <c r="Z101" s="72">
        <f t="shared" si="22"/>
        <v>98.666666666666671</v>
      </c>
      <c r="AA101" s="73" t="s">
        <v>219</v>
      </c>
      <c r="AB101" s="70">
        <v>81</v>
      </c>
      <c r="AC101" s="70">
        <v>98</v>
      </c>
      <c r="AD101" s="70">
        <v>100</v>
      </c>
      <c r="AE101" s="69">
        <v>27</v>
      </c>
      <c r="AF101" s="74">
        <v>96.428571428571431</v>
      </c>
      <c r="AG101" s="74">
        <v>100</v>
      </c>
      <c r="AH101" s="24">
        <f t="shared" si="17"/>
        <v>69.190714285714293</v>
      </c>
      <c r="AI101" s="73" t="s">
        <v>41</v>
      </c>
      <c r="AJ101" s="118" t="str">
        <f t="shared" si="18"/>
        <v>BC</v>
      </c>
      <c r="AK101" s="9" t="s">
        <v>175</v>
      </c>
      <c r="AL101" s="9">
        <v>13516038</v>
      </c>
      <c r="AM101" s="65">
        <v>75</v>
      </c>
    </row>
    <row r="102" spans="1:39" ht="15.75" x14ac:dyDescent="0.25">
      <c r="A102" s="12">
        <v>76</v>
      </c>
      <c r="B102" s="9">
        <v>13516041</v>
      </c>
      <c r="C102" s="9" t="s">
        <v>176</v>
      </c>
      <c r="D102" s="68">
        <v>15</v>
      </c>
      <c r="E102" s="68">
        <v>7.5</v>
      </c>
      <c r="F102" s="68">
        <v>12</v>
      </c>
      <c r="G102" s="68">
        <v>15</v>
      </c>
      <c r="H102" s="68">
        <v>5</v>
      </c>
      <c r="I102" s="68">
        <v>14</v>
      </c>
      <c r="J102" s="70">
        <f t="shared" si="19"/>
        <v>68.5</v>
      </c>
      <c r="K102" s="70">
        <v>8</v>
      </c>
      <c r="L102" s="70">
        <v>13</v>
      </c>
      <c r="M102" s="70">
        <v>10</v>
      </c>
      <c r="N102" s="70">
        <v>0</v>
      </c>
      <c r="O102" s="70">
        <v>12</v>
      </c>
      <c r="P102" s="70">
        <v>6</v>
      </c>
      <c r="Q102" s="70">
        <v>2</v>
      </c>
      <c r="R102" s="70">
        <f t="shared" si="20"/>
        <v>51</v>
      </c>
      <c r="S102" s="68">
        <v>100</v>
      </c>
      <c r="T102" s="68">
        <v>110</v>
      </c>
      <c r="U102" s="68">
        <v>98</v>
      </c>
      <c r="V102" s="71">
        <f t="shared" si="21"/>
        <v>102.66666666666667</v>
      </c>
      <c r="W102" s="68">
        <v>95</v>
      </c>
      <c r="X102" s="68">
        <v>98</v>
      </c>
      <c r="Y102" s="68">
        <v>104</v>
      </c>
      <c r="Z102" s="72">
        <f t="shared" si="22"/>
        <v>99</v>
      </c>
      <c r="AA102" s="73" t="s">
        <v>40</v>
      </c>
      <c r="AB102" s="70">
        <v>76</v>
      </c>
      <c r="AC102" s="70">
        <v>120</v>
      </c>
      <c r="AD102" s="70">
        <v>93</v>
      </c>
      <c r="AE102" s="69">
        <v>28</v>
      </c>
      <c r="AF102" s="74">
        <v>100</v>
      </c>
      <c r="AG102" s="74">
        <v>100</v>
      </c>
      <c r="AH102" s="24">
        <f t="shared" si="17"/>
        <v>74.846666666666678</v>
      </c>
      <c r="AI102" s="73" t="s">
        <v>40</v>
      </c>
      <c r="AJ102" s="118" t="str">
        <f t="shared" si="18"/>
        <v>B</v>
      </c>
      <c r="AK102" s="9" t="s">
        <v>176</v>
      </c>
      <c r="AL102" s="9">
        <v>13516041</v>
      </c>
      <c r="AM102" s="65">
        <v>76</v>
      </c>
    </row>
    <row r="103" spans="1:39" ht="15.75" x14ac:dyDescent="0.25">
      <c r="A103" s="12">
        <v>77</v>
      </c>
      <c r="B103" s="9">
        <v>13516044</v>
      </c>
      <c r="C103" s="9" t="s">
        <v>177</v>
      </c>
      <c r="D103" s="68">
        <v>5</v>
      </c>
      <c r="E103" s="68">
        <v>0</v>
      </c>
      <c r="F103" s="68">
        <v>9</v>
      </c>
      <c r="G103" s="68">
        <v>7</v>
      </c>
      <c r="H103" s="68">
        <v>7</v>
      </c>
      <c r="I103" s="68">
        <v>2</v>
      </c>
      <c r="J103" s="70">
        <f t="shared" si="19"/>
        <v>30</v>
      </c>
      <c r="K103" s="70">
        <v>7</v>
      </c>
      <c r="L103" s="70">
        <v>4</v>
      </c>
      <c r="M103" s="70">
        <v>8</v>
      </c>
      <c r="N103" s="70">
        <v>5</v>
      </c>
      <c r="O103" s="70">
        <v>15.5</v>
      </c>
      <c r="P103" s="70">
        <v>2</v>
      </c>
      <c r="Q103" s="70">
        <v>2</v>
      </c>
      <c r="R103" s="70">
        <f t="shared" si="20"/>
        <v>43.5</v>
      </c>
      <c r="S103" s="68">
        <v>75</v>
      </c>
      <c r="T103" s="68">
        <v>72</v>
      </c>
      <c r="U103" s="68">
        <v>103</v>
      </c>
      <c r="V103" s="71">
        <f t="shared" si="21"/>
        <v>83.333333333333329</v>
      </c>
      <c r="W103" s="68">
        <v>100</v>
      </c>
      <c r="X103" s="68">
        <v>106</v>
      </c>
      <c r="Y103" s="68">
        <v>98</v>
      </c>
      <c r="Z103" s="72">
        <f t="shared" si="22"/>
        <v>101.33333333333333</v>
      </c>
      <c r="AA103" s="73" t="s">
        <v>41</v>
      </c>
      <c r="AB103" s="70">
        <v>71</v>
      </c>
      <c r="AC103" s="70">
        <v>100</v>
      </c>
      <c r="AD103" s="70">
        <v>97</v>
      </c>
      <c r="AE103" s="69">
        <v>28</v>
      </c>
      <c r="AF103" s="74">
        <v>100</v>
      </c>
      <c r="AG103" s="74">
        <v>100</v>
      </c>
      <c r="AH103" s="24">
        <f t="shared" si="17"/>
        <v>59.169999999999995</v>
      </c>
      <c r="AI103" s="73" t="s">
        <v>41</v>
      </c>
      <c r="AJ103" s="118" t="str">
        <f t="shared" si="18"/>
        <v>C</v>
      </c>
      <c r="AK103" s="9" t="s">
        <v>177</v>
      </c>
      <c r="AL103" s="9">
        <v>13516044</v>
      </c>
      <c r="AM103" s="65">
        <v>77</v>
      </c>
    </row>
    <row r="104" spans="1:39" ht="15.75" x14ac:dyDescent="0.25">
      <c r="A104" s="12">
        <v>78</v>
      </c>
      <c r="B104" s="9">
        <v>13516047</v>
      </c>
      <c r="C104" s="9" t="s">
        <v>178</v>
      </c>
      <c r="D104" s="68">
        <v>15</v>
      </c>
      <c r="E104" s="68">
        <v>10</v>
      </c>
      <c r="F104" s="68">
        <v>12</v>
      </c>
      <c r="G104" s="68">
        <v>17</v>
      </c>
      <c r="H104" s="68">
        <v>9</v>
      </c>
      <c r="I104" s="68">
        <v>9</v>
      </c>
      <c r="J104" s="70">
        <f t="shared" si="19"/>
        <v>72</v>
      </c>
      <c r="K104" s="70">
        <v>8</v>
      </c>
      <c r="L104" s="70">
        <v>15</v>
      </c>
      <c r="M104" s="70">
        <v>12</v>
      </c>
      <c r="N104" s="70">
        <v>15</v>
      </c>
      <c r="O104" s="70">
        <v>25</v>
      </c>
      <c r="P104" s="70">
        <v>4</v>
      </c>
      <c r="Q104" s="70">
        <v>2</v>
      </c>
      <c r="R104" s="70">
        <f t="shared" si="20"/>
        <v>81</v>
      </c>
      <c r="S104" s="68">
        <v>100</v>
      </c>
      <c r="T104" s="68">
        <v>102</v>
      </c>
      <c r="U104" s="68">
        <v>108</v>
      </c>
      <c r="V104" s="71">
        <f t="shared" si="21"/>
        <v>103.33333333333333</v>
      </c>
      <c r="W104" s="68">
        <v>104</v>
      </c>
      <c r="X104" s="68">
        <v>102</v>
      </c>
      <c r="Y104" s="68">
        <v>89</v>
      </c>
      <c r="Z104" s="72">
        <f t="shared" si="22"/>
        <v>98.333333333333329</v>
      </c>
      <c r="AA104" s="73" t="s">
        <v>40</v>
      </c>
      <c r="AB104" s="70">
        <v>76</v>
      </c>
      <c r="AC104" s="70">
        <v>95</v>
      </c>
      <c r="AD104" s="70">
        <v>93</v>
      </c>
      <c r="AE104" s="69">
        <v>27</v>
      </c>
      <c r="AF104" s="74">
        <v>96.428571428571431</v>
      </c>
      <c r="AG104" s="74">
        <v>100</v>
      </c>
      <c r="AH104" s="24">
        <f t="shared" si="17"/>
        <v>84.490714285714304</v>
      </c>
      <c r="AI104" s="73" t="s">
        <v>40</v>
      </c>
      <c r="AJ104" s="118" t="str">
        <f t="shared" si="18"/>
        <v>A</v>
      </c>
      <c r="AK104" s="9" t="s">
        <v>178</v>
      </c>
      <c r="AL104" s="9">
        <v>13516047</v>
      </c>
      <c r="AM104" s="65">
        <v>78</v>
      </c>
    </row>
    <row r="105" spans="1:39" ht="15.75" x14ac:dyDescent="0.25">
      <c r="A105" s="12">
        <v>79</v>
      </c>
      <c r="B105" s="9">
        <v>13516050</v>
      </c>
      <c r="C105" s="9" t="s">
        <v>179</v>
      </c>
      <c r="D105" s="68">
        <v>20</v>
      </c>
      <c r="E105" s="68">
        <v>15</v>
      </c>
      <c r="F105" s="68">
        <v>12</v>
      </c>
      <c r="G105" s="68">
        <v>20</v>
      </c>
      <c r="H105" s="68">
        <v>6</v>
      </c>
      <c r="I105" s="68">
        <v>15</v>
      </c>
      <c r="J105" s="70">
        <f t="shared" si="19"/>
        <v>88</v>
      </c>
      <c r="K105" s="70">
        <v>13</v>
      </c>
      <c r="L105" s="70">
        <v>15</v>
      </c>
      <c r="M105" s="70">
        <v>11</v>
      </c>
      <c r="N105" s="70">
        <v>10</v>
      </c>
      <c r="O105" s="70">
        <v>25</v>
      </c>
      <c r="P105" s="70">
        <v>6</v>
      </c>
      <c r="Q105" s="70">
        <v>2</v>
      </c>
      <c r="R105" s="70">
        <f t="shared" si="20"/>
        <v>82</v>
      </c>
      <c r="S105" s="68">
        <v>100</v>
      </c>
      <c r="T105" s="68">
        <v>110</v>
      </c>
      <c r="U105" s="68">
        <v>108</v>
      </c>
      <c r="V105" s="71">
        <f t="shared" si="21"/>
        <v>106</v>
      </c>
      <c r="W105" s="68">
        <v>98</v>
      </c>
      <c r="X105" s="68">
        <v>99</v>
      </c>
      <c r="Y105" s="68">
        <v>95</v>
      </c>
      <c r="Z105" s="72">
        <f t="shared" si="22"/>
        <v>97.333333333333329</v>
      </c>
      <c r="AA105" s="73" t="s">
        <v>41</v>
      </c>
      <c r="AB105" s="70">
        <v>71</v>
      </c>
      <c r="AC105" s="70">
        <v>94</v>
      </c>
      <c r="AD105" s="70">
        <v>93</v>
      </c>
      <c r="AE105" s="69">
        <v>28</v>
      </c>
      <c r="AF105" s="74">
        <v>100</v>
      </c>
      <c r="AG105" s="74">
        <v>100</v>
      </c>
      <c r="AH105" s="24">
        <f t="shared" si="17"/>
        <v>89.486666666666665</v>
      </c>
      <c r="AI105" s="73" t="s">
        <v>40</v>
      </c>
      <c r="AJ105" s="118" t="str">
        <f t="shared" si="18"/>
        <v>A</v>
      </c>
      <c r="AK105" s="9" t="s">
        <v>179</v>
      </c>
      <c r="AL105" s="9">
        <v>13516050</v>
      </c>
      <c r="AM105" s="65">
        <v>79</v>
      </c>
    </row>
    <row r="106" spans="1:39" ht="15.75" x14ac:dyDescent="0.25">
      <c r="A106" s="12">
        <v>80</v>
      </c>
      <c r="B106" s="9">
        <v>13516053</v>
      </c>
      <c r="C106" s="9" t="s">
        <v>180</v>
      </c>
      <c r="D106" s="68">
        <v>15</v>
      </c>
      <c r="E106" s="68">
        <v>7.5</v>
      </c>
      <c r="F106" s="68">
        <v>12</v>
      </c>
      <c r="G106" s="68">
        <v>2</v>
      </c>
      <c r="H106" s="68">
        <v>8</v>
      </c>
      <c r="I106" s="68">
        <v>17</v>
      </c>
      <c r="J106" s="70">
        <f t="shared" si="19"/>
        <v>61.5</v>
      </c>
      <c r="K106" s="70">
        <v>7</v>
      </c>
      <c r="L106" s="70">
        <v>2</v>
      </c>
      <c r="M106" s="70">
        <v>10</v>
      </c>
      <c r="N106" s="70">
        <v>14</v>
      </c>
      <c r="O106" s="70">
        <v>19</v>
      </c>
      <c r="P106" s="70">
        <v>8</v>
      </c>
      <c r="Q106" s="70">
        <v>2</v>
      </c>
      <c r="R106" s="70">
        <f t="shared" si="20"/>
        <v>62</v>
      </c>
      <c r="S106" s="68">
        <v>100</v>
      </c>
      <c r="T106" s="68">
        <v>101</v>
      </c>
      <c r="U106" s="68">
        <v>108</v>
      </c>
      <c r="V106" s="71">
        <f t="shared" si="21"/>
        <v>103</v>
      </c>
      <c r="W106" s="68">
        <v>97</v>
      </c>
      <c r="X106" s="68">
        <v>86</v>
      </c>
      <c r="Y106" s="68">
        <v>99</v>
      </c>
      <c r="Z106" s="72">
        <f t="shared" si="22"/>
        <v>94</v>
      </c>
      <c r="AA106" s="73" t="s">
        <v>40</v>
      </c>
      <c r="AB106" s="70">
        <v>76</v>
      </c>
      <c r="AC106" s="70">
        <v>120</v>
      </c>
      <c r="AD106" s="70">
        <v>97</v>
      </c>
      <c r="AE106" s="69">
        <v>28</v>
      </c>
      <c r="AF106" s="74">
        <v>100</v>
      </c>
      <c r="AG106" s="74">
        <v>0</v>
      </c>
      <c r="AH106" s="24">
        <f t="shared" si="17"/>
        <v>74.61999999999999</v>
      </c>
      <c r="AI106" s="73" t="s">
        <v>40</v>
      </c>
      <c r="AJ106" s="118" t="str">
        <f t="shared" si="18"/>
        <v>B</v>
      </c>
      <c r="AK106" s="9" t="s">
        <v>180</v>
      </c>
      <c r="AL106" s="9">
        <v>13516053</v>
      </c>
      <c r="AM106" s="65">
        <v>80</v>
      </c>
    </row>
    <row r="107" spans="1:39" ht="15.75" x14ac:dyDescent="0.25">
      <c r="A107" s="12">
        <v>81</v>
      </c>
      <c r="B107" s="9">
        <v>13516056</v>
      </c>
      <c r="C107" s="9" t="s">
        <v>181</v>
      </c>
      <c r="D107" s="68">
        <v>17.5</v>
      </c>
      <c r="E107" s="68">
        <v>10</v>
      </c>
      <c r="F107" s="68">
        <v>8</v>
      </c>
      <c r="G107" s="68">
        <v>8</v>
      </c>
      <c r="H107" s="68">
        <v>5</v>
      </c>
      <c r="I107" s="68">
        <v>1</v>
      </c>
      <c r="J107" s="70">
        <f t="shared" si="19"/>
        <v>49.5</v>
      </c>
      <c r="K107" s="70">
        <v>10</v>
      </c>
      <c r="L107" s="70">
        <v>15</v>
      </c>
      <c r="M107" s="70">
        <v>13</v>
      </c>
      <c r="N107" s="70">
        <v>5</v>
      </c>
      <c r="O107" s="70">
        <v>22.5</v>
      </c>
      <c r="P107" s="70">
        <v>8</v>
      </c>
      <c r="Q107" s="70">
        <v>2</v>
      </c>
      <c r="R107" s="70">
        <f t="shared" si="20"/>
        <v>75.5</v>
      </c>
      <c r="S107" s="68">
        <v>100</v>
      </c>
      <c r="T107" s="68">
        <v>99</v>
      </c>
      <c r="U107" s="68">
        <v>93</v>
      </c>
      <c r="V107" s="71">
        <f t="shared" si="21"/>
        <v>97.333333333333329</v>
      </c>
      <c r="W107" s="68">
        <v>101</v>
      </c>
      <c r="X107" s="68">
        <v>94</v>
      </c>
      <c r="Y107" s="68">
        <v>103</v>
      </c>
      <c r="Z107" s="72">
        <f t="shared" si="22"/>
        <v>99.333333333333329</v>
      </c>
      <c r="AA107" s="73" t="s">
        <v>40</v>
      </c>
      <c r="AB107" s="70">
        <v>76</v>
      </c>
      <c r="AC107" s="70">
        <v>100</v>
      </c>
      <c r="AD107" s="70">
        <v>100</v>
      </c>
      <c r="AE107" s="69">
        <v>24</v>
      </c>
      <c r="AF107" s="74">
        <v>85.714285714285708</v>
      </c>
      <c r="AG107" s="74">
        <v>100</v>
      </c>
      <c r="AH107" s="24">
        <f t="shared" si="17"/>
        <v>75.54285714285713</v>
      </c>
      <c r="AI107" s="73" t="s">
        <v>41</v>
      </c>
      <c r="AJ107" s="118" t="str">
        <f t="shared" si="18"/>
        <v>B</v>
      </c>
      <c r="AK107" s="9" t="s">
        <v>181</v>
      </c>
      <c r="AL107" s="9">
        <v>13516056</v>
      </c>
      <c r="AM107" s="65">
        <v>81</v>
      </c>
    </row>
    <row r="108" spans="1:39" ht="15.75" x14ac:dyDescent="0.25">
      <c r="A108" s="12">
        <v>82</v>
      </c>
      <c r="B108" s="9">
        <v>13516059</v>
      </c>
      <c r="C108" s="9" t="s">
        <v>182</v>
      </c>
      <c r="D108" s="68">
        <v>19</v>
      </c>
      <c r="E108" s="68">
        <v>10</v>
      </c>
      <c r="F108" s="68">
        <v>9</v>
      </c>
      <c r="G108" s="68">
        <v>17</v>
      </c>
      <c r="H108" s="68">
        <v>0</v>
      </c>
      <c r="I108" s="68">
        <v>0</v>
      </c>
      <c r="J108" s="70">
        <f t="shared" si="19"/>
        <v>55</v>
      </c>
      <c r="K108" s="70">
        <v>14</v>
      </c>
      <c r="L108" s="70">
        <v>15</v>
      </c>
      <c r="M108" s="70">
        <v>11</v>
      </c>
      <c r="N108" s="70">
        <v>10</v>
      </c>
      <c r="O108" s="70">
        <v>22.5</v>
      </c>
      <c r="P108" s="70">
        <v>4</v>
      </c>
      <c r="Q108" s="70">
        <v>2</v>
      </c>
      <c r="R108" s="70">
        <f t="shared" si="20"/>
        <v>78.5</v>
      </c>
      <c r="S108" s="68">
        <v>99</v>
      </c>
      <c r="T108" s="68">
        <v>110</v>
      </c>
      <c r="U108" s="68">
        <v>109</v>
      </c>
      <c r="V108" s="71">
        <f t="shared" si="21"/>
        <v>106</v>
      </c>
      <c r="W108" s="68">
        <v>86</v>
      </c>
      <c r="X108" s="68">
        <v>96</v>
      </c>
      <c r="Y108" s="68">
        <v>99</v>
      </c>
      <c r="Z108" s="72">
        <f t="shared" si="22"/>
        <v>93.666666666666671</v>
      </c>
      <c r="AA108" s="73" t="s">
        <v>219</v>
      </c>
      <c r="AB108" s="70">
        <v>81</v>
      </c>
      <c r="AC108" s="70">
        <v>89</v>
      </c>
      <c r="AD108" s="70">
        <v>79</v>
      </c>
      <c r="AE108" s="69">
        <v>27</v>
      </c>
      <c r="AF108" s="74">
        <v>96.428571428571431</v>
      </c>
      <c r="AG108" s="74">
        <v>100</v>
      </c>
      <c r="AH108" s="24">
        <f t="shared" si="17"/>
        <v>78.024047619047622</v>
      </c>
      <c r="AI108" s="73" t="s">
        <v>41</v>
      </c>
      <c r="AJ108" s="118" t="str">
        <f t="shared" si="18"/>
        <v>AB</v>
      </c>
      <c r="AK108" s="9" t="s">
        <v>182</v>
      </c>
      <c r="AL108" s="9">
        <v>13516059</v>
      </c>
      <c r="AM108" s="65">
        <v>82</v>
      </c>
    </row>
    <row r="109" spans="1:39" ht="15.75" x14ac:dyDescent="0.25">
      <c r="A109" s="12">
        <v>83</v>
      </c>
      <c r="B109" s="9">
        <v>13516062</v>
      </c>
      <c r="C109" s="9" t="s">
        <v>183</v>
      </c>
      <c r="D109" s="68">
        <v>20</v>
      </c>
      <c r="E109" s="68">
        <v>12.5</v>
      </c>
      <c r="F109" s="68">
        <v>11</v>
      </c>
      <c r="G109" s="68">
        <v>17</v>
      </c>
      <c r="H109" s="68">
        <v>5</v>
      </c>
      <c r="I109" s="68">
        <v>18</v>
      </c>
      <c r="J109" s="70">
        <f t="shared" si="19"/>
        <v>83.5</v>
      </c>
      <c r="K109" s="70">
        <v>15</v>
      </c>
      <c r="L109" s="70">
        <v>15</v>
      </c>
      <c r="M109" s="70">
        <v>20</v>
      </c>
      <c r="N109" s="70">
        <v>15</v>
      </c>
      <c r="O109" s="70">
        <v>22.5</v>
      </c>
      <c r="P109" s="70">
        <v>10</v>
      </c>
      <c r="Q109" s="70">
        <v>2</v>
      </c>
      <c r="R109" s="70">
        <f t="shared" si="20"/>
        <v>99.5</v>
      </c>
      <c r="S109" s="68">
        <v>100</v>
      </c>
      <c r="T109" s="68">
        <v>101</v>
      </c>
      <c r="U109" s="68">
        <v>103</v>
      </c>
      <c r="V109" s="71">
        <f t="shared" si="21"/>
        <v>101.33333333333333</v>
      </c>
      <c r="W109" s="68">
        <v>96</v>
      </c>
      <c r="X109" s="68">
        <v>103</v>
      </c>
      <c r="Y109" s="68">
        <v>108</v>
      </c>
      <c r="Z109" s="72">
        <f t="shared" si="22"/>
        <v>102.33333333333333</v>
      </c>
      <c r="AA109" s="73" t="s">
        <v>41</v>
      </c>
      <c r="AB109" s="70">
        <v>71</v>
      </c>
      <c r="AC109" s="70">
        <v>120</v>
      </c>
      <c r="AD109" s="70">
        <v>100</v>
      </c>
      <c r="AE109" s="69">
        <v>28</v>
      </c>
      <c r="AF109" s="74">
        <v>100</v>
      </c>
      <c r="AG109" s="74">
        <v>100</v>
      </c>
      <c r="AH109" s="24">
        <f t="shared" si="17"/>
        <v>94.25</v>
      </c>
      <c r="AI109" s="73" t="s">
        <v>40</v>
      </c>
      <c r="AJ109" s="118" t="str">
        <f t="shared" si="18"/>
        <v>A</v>
      </c>
      <c r="AK109" s="9" t="s">
        <v>183</v>
      </c>
      <c r="AL109" s="9">
        <v>13516062</v>
      </c>
      <c r="AM109" s="65">
        <v>83</v>
      </c>
    </row>
    <row r="110" spans="1:39" ht="15.75" x14ac:dyDescent="0.25">
      <c r="A110" s="12">
        <v>84</v>
      </c>
      <c r="B110" s="9">
        <v>13516065</v>
      </c>
      <c r="C110" s="9" t="s">
        <v>184</v>
      </c>
      <c r="D110" s="68">
        <v>10</v>
      </c>
      <c r="E110" s="68">
        <v>7.5</v>
      </c>
      <c r="F110" s="68">
        <v>9</v>
      </c>
      <c r="G110" s="68">
        <v>7</v>
      </c>
      <c r="H110" s="68">
        <v>8</v>
      </c>
      <c r="I110" s="68">
        <v>15</v>
      </c>
      <c r="J110" s="70">
        <f t="shared" si="19"/>
        <v>56.5</v>
      </c>
      <c r="K110" s="70">
        <v>12</v>
      </c>
      <c r="L110" s="70">
        <v>2</v>
      </c>
      <c r="M110" s="70">
        <v>2</v>
      </c>
      <c r="N110" s="70">
        <v>5</v>
      </c>
      <c r="O110" s="70">
        <v>20</v>
      </c>
      <c r="P110" s="70">
        <v>4</v>
      </c>
      <c r="Q110" s="70">
        <v>2</v>
      </c>
      <c r="R110" s="70">
        <f t="shared" si="20"/>
        <v>47</v>
      </c>
      <c r="S110" s="68">
        <v>98</v>
      </c>
      <c r="T110" s="68">
        <v>110</v>
      </c>
      <c r="U110" s="68">
        <v>104</v>
      </c>
      <c r="V110" s="71">
        <f t="shared" si="21"/>
        <v>104</v>
      </c>
      <c r="W110" s="68">
        <v>97</v>
      </c>
      <c r="X110" s="68">
        <v>106</v>
      </c>
      <c r="Y110" s="68">
        <v>101</v>
      </c>
      <c r="Z110" s="72">
        <f t="shared" si="22"/>
        <v>101.33333333333333</v>
      </c>
      <c r="AA110" s="73" t="s">
        <v>219</v>
      </c>
      <c r="AB110" s="70">
        <v>81</v>
      </c>
      <c r="AC110" s="70">
        <v>95</v>
      </c>
      <c r="AD110" s="70">
        <v>100</v>
      </c>
      <c r="AE110" s="69">
        <v>23</v>
      </c>
      <c r="AF110" s="74">
        <v>82.142857142857139</v>
      </c>
      <c r="AG110" s="74">
        <v>0</v>
      </c>
      <c r="AH110" s="24">
        <f t="shared" si="17"/>
        <v>69.770238095238099</v>
      </c>
      <c r="AI110" s="73" t="s">
        <v>41</v>
      </c>
      <c r="AJ110" s="118" t="str">
        <f t="shared" si="18"/>
        <v>BC</v>
      </c>
      <c r="AK110" s="9" t="s">
        <v>184</v>
      </c>
      <c r="AL110" s="9">
        <v>13516065</v>
      </c>
      <c r="AM110" s="65">
        <v>84</v>
      </c>
    </row>
    <row r="111" spans="1:39" ht="15.75" x14ac:dyDescent="0.25">
      <c r="A111" s="12">
        <v>85</v>
      </c>
      <c r="B111" s="9">
        <v>13516068</v>
      </c>
      <c r="C111" s="9" t="s">
        <v>185</v>
      </c>
      <c r="D111" s="68">
        <v>20</v>
      </c>
      <c r="E111" s="68">
        <v>14</v>
      </c>
      <c r="F111" s="68">
        <v>9</v>
      </c>
      <c r="G111" s="68">
        <v>12</v>
      </c>
      <c r="H111" s="68">
        <v>4</v>
      </c>
      <c r="I111" s="68">
        <v>3</v>
      </c>
      <c r="J111" s="70">
        <f t="shared" si="19"/>
        <v>62</v>
      </c>
      <c r="K111" s="70">
        <v>14</v>
      </c>
      <c r="L111" s="70">
        <v>9</v>
      </c>
      <c r="M111" s="70">
        <v>2</v>
      </c>
      <c r="N111" s="70">
        <v>3</v>
      </c>
      <c r="O111" s="70">
        <v>15</v>
      </c>
      <c r="P111" s="70">
        <v>2</v>
      </c>
      <c r="Q111" s="70">
        <v>2</v>
      </c>
      <c r="R111" s="70">
        <f t="shared" si="20"/>
        <v>47</v>
      </c>
      <c r="S111" s="68">
        <v>100</v>
      </c>
      <c r="T111" s="68">
        <v>110</v>
      </c>
      <c r="U111" s="68">
        <v>89</v>
      </c>
      <c r="V111" s="71">
        <f t="shared" si="21"/>
        <v>99.666666666666671</v>
      </c>
      <c r="W111" s="68">
        <v>97</v>
      </c>
      <c r="X111" s="68">
        <v>94</v>
      </c>
      <c r="Y111" s="68">
        <v>96</v>
      </c>
      <c r="Z111" s="72">
        <f t="shared" si="22"/>
        <v>95.666666666666671</v>
      </c>
      <c r="AA111" s="73" t="s">
        <v>41</v>
      </c>
      <c r="AB111" s="70">
        <v>71</v>
      </c>
      <c r="AC111" s="70">
        <v>85</v>
      </c>
      <c r="AD111" s="70">
        <v>93</v>
      </c>
      <c r="AE111" s="69">
        <v>27</v>
      </c>
      <c r="AF111" s="74">
        <v>96.428571428571431</v>
      </c>
      <c r="AG111" s="74">
        <v>100</v>
      </c>
      <c r="AH111" s="24">
        <f t="shared" si="17"/>
        <v>70.040714285714287</v>
      </c>
      <c r="AI111" s="73" t="s">
        <v>41</v>
      </c>
      <c r="AJ111" s="118" t="str">
        <f t="shared" si="18"/>
        <v>B</v>
      </c>
      <c r="AK111" s="9" t="s">
        <v>185</v>
      </c>
      <c r="AL111" s="9">
        <v>13516068</v>
      </c>
      <c r="AM111" s="65">
        <v>85</v>
      </c>
    </row>
    <row r="112" spans="1:39" ht="15.75" x14ac:dyDescent="0.25">
      <c r="A112" s="12">
        <v>86</v>
      </c>
      <c r="B112" s="9">
        <v>13516071</v>
      </c>
      <c r="C112" s="9" t="s">
        <v>186</v>
      </c>
      <c r="D112" s="68">
        <v>12</v>
      </c>
      <c r="E112" s="68">
        <v>10</v>
      </c>
      <c r="F112" s="68">
        <v>7</v>
      </c>
      <c r="G112" s="68">
        <v>15</v>
      </c>
      <c r="H112" s="68">
        <v>12</v>
      </c>
      <c r="I112" s="68">
        <v>11</v>
      </c>
      <c r="J112" s="70">
        <f t="shared" si="19"/>
        <v>67</v>
      </c>
      <c r="K112" s="70">
        <v>13</v>
      </c>
      <c r="L112" s="70">
        <v>15</v>
      </c>
      <c r="M112" s="70">
        <v>6</v>
      </c>
      <c r="N112" s="70">
        <v>13</v>
      </c>
      <c r="O112" s="70">
        <v>20</v>
      </c>
      <c r="P112" s="70">
        <v>6</v>
      </c>
      <c r="Q112" s="70">
        <v>2</v>
      </c>
      <c r="R112" s="70">
        <f t="shared" si="20"/>
        <v>75</v>
      </c>
      <c r="S112" s="68">
        <v>50</v>
      </c>
      <c r="T112" s="68">
        <v>100</v>
      </c>
      <c r="U112" s="68">
        <v>93</v>
      </c>
      <c r="V112" s="71">
        <f t="shared" si="21"/>
        <v>81</v>
      </c>
      <c r="W112" s="68">
        <v>102</v>
      </c>
      <c r="X112" s="68">
        <v>99</v>
      </c>
      <c r="Y112" s="68">
        <v>99</v>
      </c>
      <c r="Z112" s="72">
        <f t="shared" si="22"/>
        <v>100</v>
      </c>
      <c r="AA112" s="73" t="s">
        <v>41</v>
      </c>
      <c r="AB112" s="70">
        <v>71</v>
      </c>
      <c r="AC112" s="70">
        <v>100</v>
      </c>
      <c r="AD112" s="70">
        <v>100</v>
      </c>
      <c r="AE112" s="69">
        <v>28</v>
      </c>
      <c r="AF112" s="74">
        <v>100</v>
      </c>
      <c r="AG112" s="74">
        <v>100</v>
      </c>
      <c r="AH112" s="24">
        <f t="shared" si="17"/>
        <v>79.249999999999986</v>
      </c>
      <c r="AI112" s="73" t="s">
        <v>41</v>
      </c>
      <c r="AJ112" s="118" t="str">
        <f t="shared" si="18"/>
        <v>AB</v>
      </c>
      <c r="AK112" s="9" t="s">
        <v>186</v>
      </c>
      <c r="AL112" s="9">
        <v>13516071</v>
      </c>
      <c r="AM112" s="65">
        <v>86</v>
      </c>
    </row>
    <row r="113" spans="1:39" ht="15.75" x14ac:dyDescent="0.25">
      <c r="A113" s="12">
        <v>87</v>
      </c>
      <c r="B113" s="9">
        <v>13516074</v>
      </c>
      <c r="C113" s="9" t="s">
        <v>187</v>
      </c>
      <c r="D113" s="68">
        <v>19</v>
      </c>
      <c r="E113" s="68">
        <v>5</v>
      </c>
      <c r="F113" s="68">
        <v>13</v>
      </c>
      <c r="G113" s="68">
        <v>13</v>
      </c>
      <c r="H113" s="68">
        <v>9</v>
      </c>
      <c r="I113" s="68">
        <v>15</v>
      </c>
      <c r="J113" s="70">
        <f t="shared" si="19"/>
        <v>74</v>
      </c>
      <c r="K113" s="70">
        <v>13</v>
      </c>
      <c r="L113" s="70">
        <v>11</v>
      </c>
      <c r="M113" s="70">
        <v>12</v>
      </c>
      <c r="N113" s="70">
        <v>15</v>
      </c>
      <c r="O113" s="70">
        <v>22.5</v>
      </c>
      <c r="P113" s="70">
        <v>2</v>
      </c>
      <c r="Q113" s="70">
        <v>2</v>
      </c>
      <c r="R113" s="70">
        <f t="shared" si="20"/>
        <v>77.5</v>
      </c>
      <c r="S113" s="68">
        <v>99</v>
      </c>
      <c r="T113" s="68">
        <v>99</v>
      </c>
      <c r="U113" s="68">
        <v>110</v>
      </c>
      <c r="V113" s="71">
        <f t="shared" si="21"/>
        <v>102.66666666666667</v>
      </c>
      <c r="W113" s="68">
        <v>98</v>
      </c>
      <c r="X113" s="68">
        <v>89</v>
      </c>
      <c r="Y113" s="68">
        <v>102</v>
      </c>
      <c r="Z113" s="72">
        <f t="shared" si="22"/>
        <v>96.333333333333329</v>
      </c>
      <c r="AA113" s="73" t="s">
        <v>219</v>
      </c>
      <c r="AB113" s="70">
        <v>81</v>
      </c>
      <c r="AC113" s="70">
        <v>105</v>
      </c>
      <c r="AD113" s="70">
        <v>86</v>
      </c>
      <c r="AE113" s="69">
        <v>28</v>
      </c>
      <c r="AF113" s="74">
        <v>100</v>
      </c>
      <c r="AG113" s="74">
        <v>100</v>
      </c>
      <c r="AH113" s="24">
        <f t="shared" si="17"/>
        <v>83.943333333333328</v>
      </c>
      <c r="AI113" s="73" t="s">
        <v>40</v>
      </c>
      <c r="AJ113" s="118" t="str">
        <f t="shared" si="18"/>
        <v>A</v>
      </c>
      <c r="AK113" s="9" t="s">
        <v>187</v>
      </c>
      <c r="AL113" s="9">
        <v>13516074</v>
      </c>
      <c r="AM113" s="65">
        <v>87</v>
      </c>
    </row>
    <row r="114" spans="1:39" ht="15.75" x14ac:dyDescent="0.25">
      <c r="A114" s="12">
        <v>88</v>
      </c>
      <c r="B114" s="9">
        <v>13516077</v>
      </c>
      <c r="C114" s="9" t="s">
        <v>188</v>
      </c>
      <c r="D114" s="68">
        <v>17.5</v>
      </c>
      <c r="E114" s="68">
        <v>10</v>
      </c>
      <c r="F114" s="68">
        <v>12</v>
      </c>
      <c r="G114" s="68">
        <v>20</v>
      </c>
      <c r="H114" s="68">
        <v>2</v>
      </c>
      <c r="I114" s="68">
        <v>16</v>
      </c>
      <c r="J114" s="70">
        <f t="shared" si="19"/>
        <v>77.5</v>
      </c>
      <c r="K114" s="70">
        <v>13</v>
      </c>
      <c r="L114" s="70">
        <v>6</v>
      </c>
      <c r="M114" s="70">
        <v>3</v>
      </c>
      <c r="N114" s="70">
        <v>3</v>
      </c>
      <c r="O114" s="70">
        <v>6</v>
      </c>
      <c r="P114" s="70">
        <v>2</v>
      </c>
      <c r="Q114" s="70">
        <v>2</v>
      </c>
      <c r="R114" s="70">
        <f t="shared" si="20"/>
        <v>35</v>
      </c>
      <c r="S114" s="68">
        <v>100</v>
      </c>
      <c r="T114" s="68">
        <v>99</v>
      </c>
      <c r="U114" s="68">
        <v>104</v>
      </c>
      <c r="V114" s="71">
        <f t="shared" si="21"/>
        <v>101</v>
      </c>
      <c r="W114" s="68">
        <v>103</v>
      </c>
      <c r="X114" s="68">
        <v>100</v>
      </c>
      <c r="Y114" s="68">
        <v>98</v>
      </c>
      <c r="Z114" s="72">
        <f t="shared" si="22"/>
        <v>100.33333333333333</v>
      </c>
      <c r="AA114" s="73" t="s">
        <v>41</v>
      </c>
      <c r="AB114" s="70">
        <v>71</v>
      </c>
      <c r="AC114" s="70">
        <v>100</v>
      </c>
      <c r="AD114" s="70">
        <v>100</v>
      </c>
      <c r="AE114" s="69">
        <v>27</v>
      </c>
      <c r="AF114" s="74">
        <v>96.428571428571431</v>
      </c>
      <c r="AG114" s="74">
        <v>0</v>
      </c>
      <c r="AH114" s="24">
        <f t="shared" si="17"/>
        <v>71.87738095238096</v>
      </c>
      <c r="AI114" s="73" t="s">
        <v>219</v>
      </c>
      <c r="AJ114" s="118" t="str">
        <f t="shared" si="18"/>
        <v>B</v>
      </c>
      <c r="AK114" s="9" t="s">
        <v>188</v>
      </c>
      <c r="AL114" s="9">
        <v>13516077</v>
      </c>
      <c r="AM114" s="65">
        <v>88</v>
      </c>
    </row>
    <row r="115" spans="1:39" ht="15.75" x14ac:dyDescent="0.25">
      <c r="A115" s="12">
        <v>89</v>
      </c>
      <c r="B115" s="9">
        <v>13516080</v>
      </c>
      <c r="C115" s="9" t="s">
        <v>189</v>
      </c>
      <c r="D115" s="68">
        <v>12.5</v>
      </c>
      <c r="E115" s="68">
        <v>7.5</v>
      </c>
      <c r="F115" s="68">
        <v>12</v>
      </c>
      <c r="G115" s="68">
        <v>8</v>
      </c>
      <c r="H115" s="68">
        <v>4</v>
      </c>
      <c r="I115" s="68">
        <v>2</v>
      </c>
      <c r="J115" s="70">
        <f t="shared" si="19"/>
        <v>46</v>
      </c>
      <c r="K115" s="70">
        <v>7</v>
      </c>
      <c r="L115" s="70">
        <v>5</v>
      </c>
      <c r="M115" s="70">
        <v>3</v>
      </c>
      <c r="N115" s="70">
        <v>6</v>
      </c>
      <c r="O115" s="70">
        <v>10</v>
      </c>
      <c r="P115" s="70">
        <v>4</v>
      </c>
      <c r="Q115" s="70">
        <v>2</v>
      </c>
      <c r="R115" s="70">
        <f t="shared" si="20"/>
        <v>37</v>
      </c>
      <c r="S115" s="68">
        <v>50</v>
      </c>
      <c r="T115" s="68">
        <v>80</v>
      </c>
      <c r="U115" s="68">
        <v>93</v>
      </c>
      <c r="V115" s="71">
        <f t="shared" si="21"/>
        <v>74.333333333333329</v>
      </c>
      <c r="W115" s="68">
        <v>100</v>
      </c>
      <c r="X115" s="68">
        <v>77</v>
      </c>
      <c r="Y115" s="68">
        <v>98</v>
      </c>
      <c r="Z115" s="72">
        <f t="shared" si="22"/>
        <v>91.666666666666671</v>
      </c>
      <c r="AA115" s="73" t="s">
        <v>41</v>
      </c>
      <c r="AB115" s="70">
        <v>71</v>
      </c>
      <c r="AC115" s="70">
        <v>0</v>
      </c>
      <c r="AD115" s="70">
        <v>100</v>
      </c>
      <c r="AE115" s="69">
        <v>19</v>
      </c>
      <c r="AF115" s="74">
        <v>75</v>
      </c>
      <c r="AG115" s="74">
        <v>0</v>
      </c>
      <c r="AH115" s="24">
        <f t="shared" si="17"/>
        <v>57.091666666666661</v>
      </c>
      <c r="AI115" s="73" t="s">
        <v>41</v>
      </c>
      <c r="AJ115" s="118" t="str">
        <f t="shared" si="18"/>
        <v>C</v>
      </c>
      <c r="AK115" s="9" t="s">
        <v>189</v>
      </c>
      <c r="AL115" s="9">
        <v>13516080</v>
      </c>
      <c r="AM115" s="65">
        <v>89</v>
      </c>
    </row>
    <row r="116" spans="1:39" ht="15.75" x14ac:dyDescent="0.25">
      <c r="A116" s="12">
        <v>90</v>
      </c>
      <c r="B116" s="9">
        <v>13516083</v>
      </c>
      <c r="C116" s="9" t="s">
        <v>190</v>
      </c>
      <c r="D116" s="68">
        <v>20</v>
      </c>
      <c r="E116" s="68">
        <v>12.5</v>
      </c>
      <c r="F116" s="68">
        <v>15</v>
      </c>
      <c r="G116" s="68">
        <v>20</v>
      </c>
      <c r="H116" s="68">
        <v>12</v>
      </c>
      <c r="I116" s="68">
        <v>10</v>
      </c>
      <c r="J116" s="70">
        <f t="shared" si="19"/>
        <v>89.5</v>
      </c>
      <c r="K116" s="70">
        <v>12</v>
      </c>
      <c r="L116" s="70">
        <v>13</v>
      </c>
      <c r="M116" s="70">
        <v>20</v>
      </c>
      <c r="N116" s="70">
        <v>15</v>
      </c>
      <c r="O116" s="70">
        <v>20</v>
      </c>
      <c r="P116" s="70">
        <v>10</v>
      </c>
      <c r="Q116" s="70">
        <v>2</v>
      </c>
      <c r="R116" s="70">
        <f t="shared" si="20"/>
        <v>92</v>
      </c>
      <c r="S116" s="68">
        <v>100</v>
      </c>
      <c r="T116" s="68">
        <v>104</v>
      </c>
      <c r="U116" s="68">
        <v>101</v>
      </c>
      <c r="V116" s="71">
        <f t="shared" si="21"/>
        <v>101.66666666666667</v>
      </c>
      <c r="W116" s="68">
        <v>95</v>
      </c>
      <c r="X116" s="68">
        <v>101</v>
      </c>
      <c r="Y116" s="68">
        <v>97</v>
      </c>
      <c r="Z116" s="72">
        <f t="shared" si="22"/>
        <v>97.666666666666671</v>
      </c>
      <c r="AA116" s="73" t="s">
        <v>40</v>
      </c>
      <c r="AB116" s="70">
        <v>76</v>
      </c>
      <c r="AC116" s="70">
        <v>120</v>
      </c>
      <c r="AD116" s="70">
        <v>100</v>
      </c>
      <c r="AE116" s="69">
        <v>27</v>
      </c>
      <c r="AF116" s="74">
        <v>96.428571428571431</v>
      </c>
      <c r="AG116" s="74">
        <v>100</v>
      </c>
      <c r="AH116" s="24">
        <f t="shared" si="17"/>
        <v>93.060714285714283</v>
      </c>
      <c r="AI116" s="73" t="s">
        <v>219</v>
      </c>
      <c r="AJ116" s="118" t="str">
        <f t="shared" si="18"/>
        <v>A</v>
      </c>
      <c r="AK116" s="9" t="s">
        <v>190</v>
      </c>
      <c r="AL116" s="9">
        <v>13516083</v>
      </c>
      <c r="AM116" s="65">
        <v>90</v>
      </c>
    </row>
    <row r="117" spans="1:39" ht="15.75" x14ac:dyDescent="0.25">
      <c r="A117" s="12">
        <v>91</v>
      </c>
      <c r="B117" s="9">
        <v>13516086</v>
      </c>
      <c r="C117" s="9" t="s">
        <v>191</v>
      </c>
      <c r="D117" s="68">
        <v>17.5</v>
      </c>
      <c r="E117" s="68">
        <v>7.5</v>
      </c>
      <c r="F117" s="68">
        <v>12</v>
      </c>
      <c r="G117" s="68">
        <v>16</v>
      </c>
      <c r="H117" s="68">
        <v>6</v>
      </c>
      <c r="I117" s="68">
        <v>1</v>
      </c>
      <c r="J117" s="70">
        <f t="shared" si="19"/>
        <v>60</v>
      </c>
      <c r="K117" s="70">
        <v>13</v>
      </c>
      <c r="L117" s="70">
        <v>13</v>
      </c>
      <c r="M117" s="70">
        <v>4</v>
      </c>
      <c r="N117" s="70">
        <v>14</v>
      </c>
      <c r="O117" s="70">
        <v>13</v>
      </c>
      <c r="P117" s="70">
        <v>8</v>
      </c>
      <c r="Q117" s="70">
        <v>2</v>
      </c>
      <c r="R117" s="70">
        <f t="shared" si="20"/>
        <v>67</v>
      </c>
      <c r="S117" s="68">
        <v>100</v>
      </c>
      <c r="T117" s="68">
        <v>104</v>
      </c>
      <c r="U117" s="68">
        <v>104</v>
      </c>
      <c r="V117" s="71">
        <f t="shared" si="21"/>
        <v>102.66666666666667</v>
      </c>
      <c r="W117" s="68">
        <v>94</v>
      </c>
      <c r="X117" s="68">
        <v>95</v>
      </c>
      <c r="Y117" s="68">
        <v>92</v>
      </c>
      <c r="Z117" s="72">
        <f t="shared" si="22"/>
        <v>93.666666666666671</v>
      </c>
      <c r="AA117" s="73" t="s">
        <v>42</v>
      </c>
      <c r="AB117" s="70">
        <v>66</v>
      </c>
      <c r="AC117" s="70">
        <v>120</v>
      </c>
      <c r="AD117" s="70">
        <v>100</v>
      </c>
      <c r="AE117" s="69">
        <v>27</v>
      </c>
      <c r="AF117" s="74">
        <v>96.428571428571431</v>
      </c>
      <c r="AG117" s="74">
        <v>0</v>
      </c>
      <c r="AH117" s="24">
        <f t="shared" si="17"/>
        <v>75.010714285714286</v>
      </c>
      <c r="AI117" s="73" t="s">
        <v>40</v>
      </c>
      <c r="AJ117" s="118" t="str">
        <f t="shared" si="18"/>
        <v>B</v>
      </c>
      <c r="AK117" s="9" t="s">
        <v>191</v>
      </c>
      <c r="AL117" s="9">
        <v>13516086</v>
      </c>
      <c r="AM117" s="65">
        <v>91</v>
      </c>
    </row>
    <row r="118" spans="1:39" ht="15.75" x14ac:dyDescent="0.25">
      <c r="A118" s="12">
        <v>92</v>
      </c>
      <c r="B118" s="9">
        <v>13516089</v>
      </c>
      <c r="C118" s="9" t="s">
        <v>192</v>
      </c>
      <c r="D118" s="68">
        <v>17.5</v>
      </c>
      <c r="E118" s="68">
        <v>10</v>
      </c>
      <c r="F118" s="68">
        <v>12</v>
      </c>
      <c r="G118" s="68">
        <v>11</v>
      </c>
      <c r="H118" s="68">
        <v>9</v>
      </c>
      <c r="I118" s="68">
        <v>14</v>
      </c>
      <c r="J118" s="70">
        <f t="shared" si="19"/>
        <v>73.5</v>
      </c>
      <c r="K118" s="70">
        <v>15</v>
      </c>
      <c r="L118" s="70">
        <v>12</v>
      </c>
      <c r="M118" s="70">
        <v>15</v>
      </c>
      <c r="N118" s="70">
        <v>7</v>
      </c>
      <c r="O118" s="70">
        <v>14.5</v>
      </c>
      <c r="P118" s="70">
        <v>6</v>
      </c>
      <c r="Q118" s="70">
        <v>2</v>
      </c>
      <c r="R118" s="70">
        <f t="shared" si="20"/>
        <v>71.5</v>
      </c>
      <c r="S118" s="68">
        <v>100</v>
      </c>
      <c r="T118" s="68">
        <v>104</v>
      </c>
      <c r="U118" s="68">
        <v>94</v>
      </c>
      <c r="V118" s="71">
        <f t="shared" si="21"/>
        <v>99.333333333333329</v>
      </c>
      <c r="W118" s="68">
        <v>93</v>
      </c>
      <c r="X118" s="68">
        <v>99</v>
      </c>
      <c r="Y118" s="68">
        <v>92</v>
      </c>
      <c r="Z118" s="72">
        <f t="shared" si="22"/>
        <v>94.666666666666671</v>
      </c>
      <c r="AA118" s="73" t="s">
        <v>41</v>
      </c>
      <c r="AB118" s="70">
        <v>71</v>
      </c>
      <c r="AC118" s="70">
        <v>95</v>
      </c>
      <c r="AD118" s="70">
        <v>96</v>
      </c>
      <c r="AE118" s="69">
        <v>27</v>
      </c>
      <c r="AF118" s="74">
        <v>96.428571428571431</v>
      </c>
      <c r="AG118" s="74">
        <v>100</v>
      </c>
      <c r="AH118" s="24">
        <f t="shared" si="17"/>
        <v>80.73738095238096</v>
      </c>
      <c r="AI118" s="73" t="s">
        <v>219</v>
      </c>
      <c r="AJ118" s="118" t="str">
        <f t="shared" si="18"/>
        <v>A</v>
      </c>
      <c r="AK118" s="9" t="s">
        <v>192</v>
      </c>
      <c r="AL118" s="9">
        <v>13516089</v>
      </c>
      <c r="AM118" s="65">
        <v>92</v>
      </c>
    </row>
    <row r="119" spans="1:39" ht="15.75" x14ac:dyDescent="0.25">
      <c r="A119" s="12">
        <v>93</v>
      </c>
      <c r="B119" s="9">
        <v>13516092</v>
      </c>
      <c r="C119" s="9" t="s">
        <v>193</v>
      </c>
      <c r="D119" s="68">
        <v>10</v>
      </c>
      <c r="E119" s="68">
        <v>15</v>
      </c>
      <c r="F119" s="68">
        <v>6</v>
      </c>
      <c r="G119" s="68">
        <v>20</v>
      </c>
      <c r="H119" s="68">
        <v>1</v>
      </c>
      <c r="I119" s="68">
        <v>10</v>
      </c>
      <c r="J119" s="70">
        <f t="shared" si="19"/>
        <v>62</v>
      </c>
      <c r="K119" s="70">
        <v>9</v>
      </c>
      <c r="L119" s="70">
        <v>15</v>
      </c>
      <c r="M119" s="70">
        <v>19</v>
      </c>
      <c r="N119" s="70">
        <v>10</v>
      </c>
      <c r="O119" s="70">
        <v>17.5</v>
      </c>
      <c r="P119" s="70">
        <v>8</v>
      </c>
      <c r="Q119" s="70">
        <v>2</v>
      </c>
      <c r="R119" s="70">
        <f t="shared" si="20"/>
        <v>80.5</v>
      </c>
      <c r="S119" s="68">
        <v>70</v>
      </c>
      <c r="T119" s="68">
        <v>100</v>
      </c>
      <c r="U119" s="68">
        <v>100</v>
      </c>
      <c r="V119" s="71">
        <f t="shared" si="21"/>
        <v>90</v>
      </c>
      <c r="W119" s="68">
        <v>104</v>
      </c>
      <c r="X119" s="68">
        <v>91</v>
      </c>
      <c r="Y119" s="68">
        <v>95</v>
      </c>
      <c r="Z119" s="72">
        <f t="shared" si="22"/>
        <v>96.666666666666671</v>
      </c>
      <c r="AA119" s="73" t="s">
        <v>41</v>
      </c>
      <c r="AB119" s="70">
        <v>71</v>
      </c>
      <c r="AC119" s="70">
        <v>120</v>
      </c>
      <c r="AD119" s="70">
        <v>100</v>
      </c>
      <c r="AE119" s="69">
        <v>27</v>
      </c>
      <c r="AF119" s="74">
        <v>96.428571428571431</v>
      </c>
      <c r="AG119" s="74">
        <v>100</v>
      </c>
      <c r="AH119" s="24">
        <f t="shared" si="17"/>
        <v>79.744047619047635</v>
      </c>
      <c r="AI119" s="73" t="s">
        <v>41</v>
      </c>
      <c r="AJ119" s="118" t="str">
        <f t="shared" si="18"/>
        <v>A</v>
      </c>
      <c r="AK119" s="9" t="s">
        <v>193</v>
      </c>
      <c r="AL119" s="9">
        <v>13516092</v>
      </c>
      <c r="AM119" s="65">
        <v>93</v>
      </c>
    </row>
    <row r="120" spans="1:39" ht="15.75" x14ac:dyDescent="0.25">
      <c r="A120" s="12">
        <v>94</v>
      </c>
      <c r="B120" s="9">
        <v>13516095</v>
      </c>
      <c r="C120" s="9" t="s">
        <v>194</v>
      </c>
      <c r="D120" s="68">
        <v>12.5</v>
      </c>
      <c r="E120" s="68">
        <v>12.5</v>
      </c>
      <c r="F120" s="68">
        <v>12</v>
      </c>
      <c r="G120" s="68">
        <v>17</v>
      </c>
      <c r="H120" s="68">
        <v>2</v>
      </c>
      <c r="I120" s="68">
        <v>4</v>
      </c>
      <c r="J120" s="70">
        <f t="shared" si="19"/>
        <v>60</v>
      </c>
      <c r="K120" s="70">
        <v>9</v>
      </c>
      <c r="L120" s="70">
        <v>12</v>
      </c>
      <c r="M120" s="70">
        <v>12</v>
      </c>
      <c r="N120" s="70">
        <v>8</v>
      </c>
      <c r="O120" s="70">
        <v>20.5</v>
      </c>
      <c r="P120" s="70">
        <v>8</v>
      </c>
      <c r="Q120" s="70">
        <v>2</v>
      </c>
      <c r="R120" s="70">
        <f t="shared" si="20"/>
        <v>71.5</v>
      </c>
      <c r="S120" s="68">
        <v>99</v>
      </c>
      <c r="T120" s="68">
        <v>101</v>
      </c>
      <c r="U120" s="68">
        <v>103</v>
      </c>
      <c r="V120" s="71">
        <f t="shared" si="21"/>
        <v>101</v>
      </c>
      <c r="W120" s="68">
        <v>109</v>
      </c>
      <c r="X120" s="68">
        <v>101</v>
      </c>
      <c r="Y120" s="68">
        <v>108</v>
      </c>
      <c r="Z120" s="72">
        <f t="shared" si="22"/>
        <v>106</v>
      </c>
      <c r="AA120" s="73" t="s">
        <v>219</v>
      </c>
      <c r="AB120" s="70">
        <v>81</v>
      </c>
      <c r="AC120" s="70">
        <v>98</v>
      </c>
      <c r="AD120" s="70">
        <v>47</v>
      </c>
      <c r="AE120" s="69">
        <v>26</v>
      </c>
      <c r="AF120" s="74">
        <v>92.857142857142861</v>
      </c>
      <c r="AG120" s="74">
        <v>100</v>
      </c>
      <c r="AH120" s="24">
        <f t="shared" si="17"/>
        <v>79.071428571428569</v>
      </c>
      <c r="AI120" s="73" t="s">
        <v>40</v>
      </c>
      <c r="AJ120" s="118" t="str">
        <f t="shared" si="18"/>
        <v>AB</v>
      </c>
      <c r="AK120" s="9" t="s">
        <v>194</v>
      </c>
      <c r="AL120" s="9">
        <v>13516095</v>
      </c>
      <c r="AM120" s="65">
        <v>94</v>
      </c>
    </row>
    <row r="121" spans="1:39" ht="15.75" x14ac:dyDescent="0.25">
      <c r="A121" s="12">
        <v>95</v>
      </c>
      <c r="B121" s="9">
        <v>13516098</v>
      </c>
      <c r="C121" s="9" t="s">
        <v>195</v>
      </c>
      <c r="D121" s="68">
        <v>15</v>
      </c>
      <c r="E121" s="68">
        <v>5</v>
      </c>
      <c r="F121" s="68">
        <v>12</v>
      </c>
      <c r="G121" s="68">
        <v>12</v>
      </c>
      <c r="H121" s="68">
        <v>12</v>
      </c>
      <c r="I121" s="68">
        <v>2</v>
      </c>
      <c r="J121" s="70">
        <f t="shared" si="19"/>
        <v>58</v>
      </c>
      <c r="K121" s="70">
        <v>13</v>
      </c>
      <c r="L121" s="70">
        <v>13</v>
      </c>
      <c r="M121" s="70">
        <v>20</v>
      </c>
      <c r="N121" s="70">
        <v>12</v>
      </c>
      <c r="O121" s="70">
        <v>19.5</v>
      </c>
      <c r="P121" s="70">
        <v>6</v>
      </c>
      <c r="Q121" s="70">
        <v>2</v>
      </c>
      <c r="R121" s="70">
        <f t="shared" si="20"/>
        <v>85.5</v>
      </c>
      <c r="S121" s="68">
        <v>90</v>
      </c>
      <c r="T121" s="68">
        <v>110</v>
      </c>
      <c r="U121" s="68">
        <v>96</v>
      </c>
      <c r="V121" s="71">
        <f t="shared" si="21"/>
        <v>98.666666666666671</v>
      </c>
      <c r="W121" s="68">
        <v>103</v>
      </c>
      <c r="X121" s="68">
        <v>104</v>
      </c>
      <c r="Y121" s="68">
        <v>103</v>
      </c>
      <c r="Z121" s="72">
        <f t="shared" si="22"/>
        <v>103.33333333333333</v>
      </c>
      <c r="AA121" s="73" t="s">
        <v>219</v>
      </c>
      <c r="AB121" s="70">
        <v>81</v>
      </c>
      <c r="AC121" s="70">
        <v>100</v>
      </c>
      <c r="AD121" s="70">
        <v>100</v>
      </c>
      <c r="AE121" s="69">
        <v>27</v>
      </c>
      <c r="AF121" s="74">
        <v>96.428571428571431</v>
      </c>
      <c r="AG121" s="74">
        <v>100</v>
      </c>
      <c r="AH121" s="24">
        <f t="shared" si="17"/>
        <v>82.544047619047618</v>
      </c>
      <c r="AI121" s="73" t="s">
        <v>41</v>
      </c>
      <c r="AJ121" s="118" t="str">
        <f t="shared" si="18"/>
        <v>A</v>
      </c>
      <c r="AK121" s="9" t="s">
        <v>195</v>
      </c>
      <c r="AL121" s="9">
        <v>13516098</v>
      </c>
      <c r="AM121" s="65">
        <v>95</v>
      </c>
    </row>
    <row r="122" spans="1:39" ht="15.75" x14ac:dyDescent="0.25">
      <c r="A122" s="12">
        <v>96</v>
      </c>
      <c r="B122" s="9">
        <v>13516101</v>
      </c>
      <c r="C122" s="9" t="s">
        <v>196</v>
      </c>
      <c r="D122" s="68">
        <v>10</v>
      </c>
      <c r="E122" s="68">
        <v>10</v>
      </c>
      <c r="F122" s="68">
        <v>9</v>
      </c>
      <c r="G122" s="68">
        <v>17</v>
      </c>
      <c r="H122" s="68">
        <v>1</v>
      </c>
      <c r="I122" s="68">
        <v>2</v>
      </c>
      <c r="J122" s="70">
        <f t="shared" si="19"/>
        <v>49</v>
      </c>
      <c r="K122" s="70">
        <v>2</v>
      </c>
      <c r="L122" s="70">
        <v>4</v>
      </c>
      <c r="M122" s="70">
        <v>6</v>
      </c>
      <c r="N122" s="70">
        <v>3</v>
      </c>
      <c r="O122" s="70">
        <v>10.5</v>
      </c>
      <c r="P122" s="70">
        <v>8</v>
      </c>
      <c r="Q122" s="70">
        <v>2</v>
      </c>
      <c r="R122" s="70">
        <f t="shared" si="20"/>
        <v>35.5</v>
      </c>
      <c r="S122" s="68">
        <v>96</v>
      </c>
      <c r="T122" s="68">
        <v>110</v>
      </c>
      <c r="U122" s="68">
        <v>109</v>
      </c>
      <c r="V122" s="71">
        <f t="shared" si="21"/>
        <v>105</v>
      </c>
      <c r="W122" s="68">
        <v>93</v>
      </c>
      <c r="X122" s="68">
        <v>106</v>
      </c>
      <c r="Y122" s="68">
        <v>103</v>
      </c>
      <c r="Z122" s="72">
        <f t="shared" si="22"/>
        <v>100.66666666666667</v>
      </c>
      <c r="AA122" s="73" t="s">
        <v>41</v>
      </c>
      <c r="AB122" s="70">
        <v>71</v>
      </c>
      <c r="AC122" s="70">
        <v>114</v>
      </c>
      <c r="AD122" s="70">
        <v>100</v>
      </c>
      <c r="AE122" s="69">
        <v>27</v>
      </c>
      <c r="AF122" s="74">
        <v>96.428571428571431</v>
      </c>
      <c r="AG122" s="74">
        <v>100</v>
      </c>
      <c r="AH122" s="24">
        <f t="shared" si="17"/>
        <v>64.584047619047624</v>
      </c>
      <c r="AI122" s="73" t="s">
        <v>41</v>
      </c>
      <c r="AJ122" s="118" t="str">
        <f t="shared" si="18"/>
        <v>BC</v>
      </c>
      <c r="AK122" s="9" t="s">
        <v>196</v>
      </c>
      <c r="AL122" s="9">
        <v>13516101</v>
      </c>
      <c r="AM122" s="65">
        <v>96</v>
      </c>
    </row>
    <row r="123" spans="1:39" ht="15.75" x14ac:dyDescent="0.25">
      <c r="A123" s="12">
        <v>97</v>
      </c>
      <c r="B123" s="9">
        <v>13516104</v>
      </c>
      <c r="C123" s="9" t="s">
        <v>197</v>
      </c>
      <c r="D123" s="68">
        <v>17.5</v>
      </c>
      <c r="E123" s="68">
        <v>10</v>
      </c>
      <c r="F123" s="68">
        <v>9</v>
      </c>
      <c r="G123" s="68">
        <v>10</v>
      </c>
      <c r="H123" s="68">
        <v>2</v>
      </c>
      <c r="I123" s="68">
        <v>14</v>
      </c>
      <c r="J123" s="70">
        <f t="shared" si="19"/>
        <v>62.5</v>
      </c>
      <c r="K123" s="70">
        <v>6</v>
      </c>
      <c r="L123" s="70">
        <v>14</v>
      </c>
      <c r="M123" s="70">
        <v>9</v>
      </c>
      <c r="N123" s="70">
        <v>5</v>
      </c>
      <c r="O123" s="70">
        <v>8</v>
      </c>
      <c r="P123" s="70">
        <v>4</v>
      </c>
      <c r="Q123" s="70">
        <v>2</v>
      </c>
      <c r="R123" s="70">
        <f t="shared" si="20"/>
        <v>48</v>
      </c>
      <c r="S123" s="68">
        <v>95</v>
      </c>
      <c r="T123" s="68">
        <v>104</v>
      </c>
      <c r="U123" s="68">
        <v>109</v>
      </c>
      <c r="V123" s="71">
        <f t="shared" si="21"/>
        <v>102.66666666666667</v>
      </c>
      <c r="W123" s="68">
        <v>100</v>
      </c>
      <c r="X123" s="68">
        <v>104</v>
      </c>
      <c r="Y123" s="68">
        <v>92</v>
      </c>
      <c r="Z123" s="72">
        <f t="shared" si="22"/>
        <v>98.666666666666671</v>
      </c>
      <c r="AA123" s="73" t="s">
        <v>219</v>
      </c>
      <c r="AB123" s="70">
        <v>81</v>
      </c>
      <c r="AC123" s="70">
        <v>100</v>
      </c>
      <c r="AD123" s="70">
        <v>79</v>
      </c>
      <c r="AE123" s="69">
        <v>27</v>
      </c>
      <c r="AF123" s="74">
        <v>96.428571428571431</v>
      </c>
      <c r="AG123" s="74">
        <v>100</v>
      </c>
      <c r="AH123" s="24">
        <f t="shared" si="17"/>
        <v>71.900714285714301</v>
      </c>
      <c r="AI123" s="73" t="s">
        <v>41</v>
      </c>
      <c r="AJ123" s="118" t="str">
        <f t="shared" si="18"/>
        <v>B</v>
      </c>
      <c r="AK123" s="9" t="s">
        <v>197</v>
      </c>
      <c r="AL123" s="9">
        <v>13516104</v>
      </c>
      <c r="AM123" s="65">
        <v>97</v>
      </c>
    </row>
    <row r="124" spans="1:39" ht="15.75" x14ac:dyDescent="0.25">
      <c r="A124" s="12">
        <v>98</v>
      </c>
      <c r="B124" s="9">
        <v>13516107</v>
      </c>
      <c r="C124" s="9" t="s">
        <v>198</v>
      </c>
      <c r="D124" s="68">
        <v>15</v>
      </c>
      <c r="E124" s="68">
        <v>10</v>
      </c>
      <c r="F124" s="68">
        <v>12</v>
      </c>
      <c r="G124" s="68">
        <v>16</v>
      </c>
      <c r="H124" s="68">
        <v>8</v>
      </c>
      <c r="I124" s="68">
        <v>8</v>
      </c>
      <c r="J124" s="70">
        <f t="shared" si="19"/>
        <v>69</v>
      </c>
      <c r="K124" s="70">
        <v>14</v>
      </c>
      <c r="L124" s="70">
        <v>4</v>
      </c>
      <c r="M124" s="70">
        <v>13</v>
      </c>
      <c r="N124" s="70">
        <v>14</v>
      </c>
      <c r="O124" s="70">
        <v>11</v>
      </c>
      <c r="P124" s="70">
        <v>6</v>
      </c>
      <c r="Q124" s="70">
        <v>2</v>
      </c>
      <c r="R124" s="70">
        <f t="shared" si="20"/>
        <v>64</v>
      </c>
      <c r="S124" s="68">
        <v>100</v>
      </c>
      <c r="T124" s="68">
        <v>107</v>
      </c>
      <c r="U124" s="68">
        <v>101</v>
      </c>
      <c r="V124" s="71">
        <f t="shared" si="21"/>
        <v>102.66666666666667</v>
      </c>
      <c r="W124" s="68">
        <v>97</v>
      </c>
      <c r="X124" s="68">
        <v>92</v>
      </c>
      <c r="Y124" s="68">
        <v>99</v>
      </c>
      <c r="Z124" s="72">
        <f t="shared" si="22"/>
        <v>96</v>
      </c>
      <c r="AA124" s="73" t="s">
        <v>42</v>
      </c>
      <c r="AB124" s="70">
        <v>66</v>
      </c>
      <c r="AC124" s="70">
        <v>120</v>
      </c>
      <c r="AD124" s="70">
        <v>100</v>
      </c>
      <c r="AE124" s="69">
        <v>27</v>
      </c>
      <c r="AF124" s="74">
        <v>96.428571428571431</v>
      </c>
      <c r="AG124" s="74">
        <v>100</v>
      </c>
      <c r="AH124" s="24">
        <f t="shared" si="17"/>
        <v>77.777380952380966</v>
      </c>
      <c r="AI124" s="73" t="s">
        <v>40</v>
      </c>
      <c r="AJ124" s="118" t="str">
        <f t="shared" si="18"/>
        <v>AB</v>
      </c>
      <c r="AK124" s="9" t="s">
        <v>198</v>
      </c>
      <c r="AL124" s="9">
        <v>13516107</v>
      </c>
      <c r="AM124" s="65">
        <v>98</v>
      </c>
    </row>
    <row r="125" spans="1:39" ht="15.75" x14ac:dyDescent="0.25">
      <c r="A125" s="12">
        <v>99</v>
      </c>
      <c r="B125" s="9">
        <v>13516110</v>
      </c>
      <c r="C125" s="9" t="s">
        <v>199</v>
      </c>
      <c r="D125" s="68">
        <v>12.5</v>
      </c>
      <c r="E125" s="68">
        <v>12.5</v>
      </c>
      <c r="F125" s="68">
        <v>5</v>
      </c>
      <c r="G125" s="68">
        <v>20</v>
      </c>
      <c r="H125" s="68">
        <v>5</v>
      </c>
      <c r="I125" s="68">
        <v>2</v>
      </c>
      <c r="J125" s="70">
        <f t="shared" si="19"/>
        <v>57</v>
      </c>
      <c r="K125" s="70">
        <v>10</v>
      </c>
      <c r="L125" s="70">
        <v>15</v>
      </c>
      <c r="M125" s="70">
        <v>10</v>
      </c>
      <c r="N125" s="70">
        <v>15</v>
      </c>
      <c r="O125" s="70">
        <v>16.5</v>
      </c>
      <c r="P125" s="70">
        <v>8</v>
      </c>
      <c r="Q125" s="70">
        <v>2</v>
      </c>
      <c r="R125" s="70">
        <f t="shared" si="20"/>
        <v>76.5</v>
      </c>
      <c r="S125" s="68">
        <v>100</v>
      </c>
      <c r="T125" s="68">
        <v>101</v>
      </c>
      <c r="U125" s="68">
        <v>110</v>
      </c>
      <c r="V125" s="71">
        <f t="shared" si="21"/>
        <v>103.66666666666667</v>
      </c>
      <c r="W125" s="68">
        <v>100</v>
      </c>
      <c r="X125" s="68">
        <v>103</v>
      </c>
      <c r="Y125" s="68">
        <v>104</v>
      </c>
      <c r="Z125" s="72">
        <f t="shared" si="22"/>
        <v>102.33333333333333</v>
      </c>
      <c r="AA125" s="73" t="s">
        <v>40</v>
      </c>
      <c r="AB125" s="70">
        <v>76</v>
      </c>
      <c r="AC125" s="70">
        <v>100</v>
      </c>
      <c r="AD125" s="70">
        <v>100</v>
      </c>
      <c r="AE125" s="69">
        <v>28</v>
      </c>
      <c r="AF125" s="74">
        <v>100</v>
      </c>
      <c r="AG125" s="74">
        <v>0</v>
      </c>
      <c r="AH125" s="24">
        <f t="shared" si="17"/>
        <v>79.183333333333323</v>
      </c>
      <c r="AI125" s="73" t="s">
        <v>41</v>
      </c>
      <c r="AJ125" s="118" t="str">
        <f t="shared" si="18"/>
        <v>AB</v>
      </c>
      <c r="AK125" s="9" t="s">
        <v>199</v>
      </c>
      <c r="AL125" s="9">
        <v>13516110</v>
      </c>
      <c r="AM125" s="65">
        <v>99</v>
      </c>
    </row>
    <row r="126" spans="1:39" ht="15.75" x14ac:dyDescent="0.25">
      <c r="A126" s="12">
        <v>100</v>
      </c>
      <c r="B126" s="9">
        <v>13516113</v>
      </c>
      <c r="C126" s="9" t="s">
        <v>200</v>
      </c>
      <c r="D126" s="68">
        <v>17.5</v>
      </c>
      <c r="E126" s="68">
        <v>15</v>
      </c>
      <c r="F126" s="68">
        <v>12</v>
      </c>
      <c r="G126" s="68">
        <v>20</v>
      </c>
      <c r="H126" s="68">
        <v>11</v>
      </c>
      <c r="I126" s="68">
        <v>16</v>
      </c>
      <c r="J126" s="70">
        <f t="shared" si="19"/>
        <v>91.5</v>
      </c>
      <c r="K126" s="70">
        <v>15</v>
      </c>
      <c r="L126" s="70">
        <v>13</v>
      </c>
      <c r="M126" s="70">
        <v>20</v>
      </c>
      <c r="N126" s="70">
        <v>3</v>
      </c>
      <c r="O126" s="70">
        <v>19.5</v>
      </c>
      <c r="P126" s="70">
        <v>4</v>
      </c>
      <c r="Q126" s="70">
        <v>2</v>
      </c>
      <c r="R126" s="70">
        <f t="shared" si="20"/>
        <v>76.5</v>
      </c>
      <c r="S126" s="68">
        <v>100</v>
      </c>
      <c r="T126" s="68">
        <v>94</v>
      </c>
      <c r="U126" s="68">
        <v>103</v>
      </c>
      <c r="V126" s="71">
        <f t="shared" si="21"/>
        <v>99</v>
      </c>
      <c r="W126" s="68">
        <v>104</v>
      </c>
      <c r="X126" s="68">
        <v>95</v>
      </c>
      <c r="Y126" s="68">
        <v>97</v>
      </c>
      <c r="Z126" s="72">
        <f t="shared" si="22"/>
        <v>98.666666666666671</v>
      </c>
      <c r="AA126" s="73" t="s">
        <v>219</v>
      </c>
      <c r="AB126" s="70">
        <v>81</v>
      </c>
      <c r="AC126" s="70">
        <v>100</v>
      </c>
      <c r="AD126" s="70">
        <v>84</v>
      </c>
      <c r="AE126" s="69">
        <v>28</v>
      </c>
      <c r="AF126" s="74">
        <v>100</v>
      </c>
      <c r="AG126" s="74">
        <v>100</v>
      </c>
      <c r="AH126" s="24">
        <f t="shared" si="17"/>
        <v>88.923333333333332</v>
      </c>
      <c r="AI126" s="73" t="s">
        <v>219</v>
      </c>
      <c r="AJ126" s="118" t="str">
        <f t="shared" si="18"/>
        <v>A</v>
      </c>
      <c r="AK126" s="9" t="s">
        <v>200</v>
      </c>
      <c r="AL126" s="9">
        <v>13516113</v>
      </c>
      <c r="AM126" s="65">
        <v>100</v>
      </c>
    </row>
    <row r="127" spans="1:39" ht="15.75" x14ac:dyDescent="0.25">
      <c r="A127" s="12">
        <v>101</v>
      </c>
      <c r="B127" s="9">
        <v>13516116</v>
      </c>
      <c r="C127" s="9" t="s">
        <v>201</v>
      </c>
      <c r="D127" s="68">
        <v>14</v>
      </c>
      <c r="E127" s="68">
        <v>7.5</v>
      </c>
      <c r="F127" s="68">
        <v>15</v>
      </c>
      <c r="G127" s="68">
        <v>2</v>
      </c>
      <c r="H127" s="68">
        <v>0</v>
      </c>
      <c r="I127" s="68">
        <v>0</v>
      </c>
      <c r="J127" s="70">
        <f t="shared" si="19"/>
        <v>38.5</v>
      </c>
      <c r="K127" s="70">
        <v>12</v>
      </c>
      <c r="L127" s="70">
        <v>9</v>
      </c>
      <c r="M127" s="70">
        <v>19</v>
      </c>
      <c r="N127" s="70">
        <v>13</v>
      </c>
      <c r="O127" s="70">
        <v>17.5</v>
      </c>
      <c r="P127" s="70">
        <v>8</v>
      </c>
      <c r="Q127" s="70">
        <v>2</v>
      </c>
      <c r="R127" s="70">
        <f t="shared" si="20"/>
        <v>80.5</v>
      </c>
      <c r="S127" s="68">
        <v>98</v>
      </c>
      <c r="T127" s="68">
        <v>110</v>
      </c>
      <c r="U127" s="68">
        <v>109</v>
      </c>
      <c r="V127" s="71">
        <f t="shared" si="21"/>
        <v>105.66666666666667</v>
      </c>
      <c r="W127" s="68">
        <v>107</v>
      </c>
      <c r="X127" s="68">
        <v>102</v>
      </c>
      <c r="Y127" s="68">
        <v>97</v>
      </c>
      <c r="Z127" s="72">
        <f t="shared" si="22"/>
        <v>102</v>
      </c>
      <c r="AA127" s="73" t="s">
        <v>41</v>
      </c>
      <c r="AB127" s="70">
        <v>71</v>
      </c>
      <c r="AC127" s="70">
        <v>98</v>
      </c>
      <c r="AD127" s="70">
        <v>47</v>
      </c>
      <c r="AE127" s="69">
        <v>28</v>
      </c>
      <c r="AF127" s="74">
        <v>100</v>
      </c>
      <c r="AG127" s="74">
        <v>100</v>
      </c>
      <c r="AH127" s="24">
        <f t="shared" si="17"/>
        <v>74.666666666666671</v>
      </c>
      <c r="AI127" s="73" t="s">
        <v>42</v>
      </c>
      <c r="AJ127" s="118" t="str">
        <f t="shared" si="18"/>
        <v>B</v>
      </c>
      <c r="AK127" s="9" t="s">
        <v>201</v>
      </c>
      <c r="AL127" s="9">
        <v>13516116</v>
      </c>
      <c r="AM127" s="65">
        <v>101</v>
      </c>
    </row>
    <row r="128" spans="1:39" ht="15.75" x14ac:dyDescent="0.25">
      <c r="A128" s="12">
        <v>102</v>
      </c>
      <c r="B128" s="9">
        <v>13516119</v>
      </c>
      <c r="C128" s="9" t="s">
        <v>202</v>
      </c>
      <c r="D128" s="68">
        <v>10</v>
      </c>
      <c r="E128" s="68">
        <v>5</v>
      </c>
      <c r="F128" s="68">
        <v>9</v>
      </c>
      <c r="G128" s="68">
        <v>20</v>
      </c>
      <c r="H128" s="68">
        <v>6</v>
      </c>
      <c r="I128" s="68">
        <v>14</v>
      </c>
      <c r="J128" s="70">
        <f t="shared" si="19"/>
        <v>64</v>
      </c>
      <c r="K128" s="70">
        <v>10</v>
      </c>
      <c r="L128" s="70">
        <v>9</v>
      </c>
      <c r="M128" s="70">
        <v>14</v>
      </c>
      <c r="N128" s="70">
        <v>8</v>
      </c>
      <c r="O128" s="70">
        <v>22.5</v>
      </c>
      <c r="P128" s="70">
        <v>8</v>
      </c>
      <c r="Q128" s="70">
        <v>2</v>
      </c>
      <c r="R128" s="70">
        <f t="shared" si="20"/>
        <v>73.5</v>
      </c>
      <c r="S128" s="68">
        <v>90</v>
      </c>
      <c r="T128" s="68">
        <v>104</v>
      </c>
      <c r="U128" s="68">
        <v>110</v>
      </c>
      <c r="V128" s="71">
        <f t="shared" si="21"/>
        <v>101.33333333333333</v>
      </c>
      <c r="W128" s="68">
        <v>108</v>
      </c>
      <c r="X128" s="68">
        <v>106</v>
      </c>
      <c r="Y128" s="68">
        <v>102</v>
      </c>
      <c r="Z128" s="72">
        <f t="shared" si="22"/>
        <v>105.33333333333333</v>
      </c>
      <c r="AA128" s="73" t="s">
        <v>219</v>
      </c>
      <c r="AB128" s="70">
        <v>81</v>
      </c>
      <c r="AC128" s="70">
        <v>100</v>
      </c>
      <c r="AD128" s="70">
        <v>82</v>
      </c>
      <c r="AE128" s="69">
        <v>27</v>
      </c>
      <c r="AF128" s="74">
        <v>96.428571428571431</v>
      </c>
      <c r="AG128" s="74">
        <v>100</v>
      </c>
      <c r="AH128" s="24">
        <f t="shared" si="17"/>
        <v>81.230714285714285</v>
      </c>
      <c r="AI128" s="73" t="s">
        <v>40</v>
      </c>
      <c r="AJ128" s="118" t="str">
        <f t="shared" si="18"/>
        <v>A</v>
      </c>
      <c r="AK128" s="9" t="s">
        <v>202</v>
      </c>
      <c r="AL128" s="9">
        <v>13516119</v>
      </c>
      <c r="AM128" s="65">
        <v>102</v>
      </c>
    </row>
    <row r="129" spans="1:39" ht="15.75" x14ac:dyDescent="0.25">
      <c r="A129" s="12">
        <v>103</v>
      </c>
      <c r="B129" s="9">
        <v>13516122</v>
      </c>
      <c r="C129" s="9" t="s">
        <v>203</v>
      </c>
      <c r="D129" s="68">
        <v>15</v>
      </c>
      <c r="E129" s="68">
        <v>12.5</v>
      </c>
      <c r="F129" s="68">
        <v>7</v>
      </c>
      <c r="G129" s="68">
        <v>20</v>
      </c>
      <c r="H129" s="68">
        <v>12</v>
      </c>
      <c r="I129" s="68">
        <v>15</v>
      </c>
      <c r="J129" s="70">
        <f t="shared" si="19"/>
        <v>81.5</v>
      </c>
      <c r="K129" s="70">
        <v>11</v>
      </c>
      <c r="L129" s="70">
        <v>14.5</v>
      </c>
      <c r="M129" s="70">
        <v>20</v>
      </c>
      <c r="N129" s="70">
        <v>13</v>
      </c>
      <c r="O129" s="70">
        <v>19.5</v>
      </c>
      <c r="P129" s="70">
        <v>8</v>
      </c>
      <c r="Q129" s="70">
        <v>2</v>
      </c>
      <c r="R129" s="70">
        <f t="shared" si="20"/>
        <v>88</v>
      </c>
      <c r="S129" s="68">
        <v>100</v>
      </c>
      <c r="T129" s="68">
        <v>107</v>
      </c>
      <c r="U129" s="68">
        <v>104</v>
      </c>
      <c r="V129" s="71">
        <f t="shared" si="21"/>
        <v>103.66666666666667</v>
      </c>
      <c r="W129" s="68">
        <v>91</v>
      </c>
      <c r="X129" s="68">
        <v>100</v>
      </c>
      <c r="Y129" s="68">
        <v>95</v>
      </c>
      <c r="Z129" s="72">
        <f t="shared" si="22"/>
        <v>95.333333333333329</v>
      </c>
      <c r="AA129" s="73" t="s">
        <v>219</v>
      </c>
      <c r="AB129" s="70">
        <v>81</v>
      </c>
      <c r="AC129" s="70">
        <v>100</v>
      </c>
      <c r="AD129" s="70">
        <v>100</v>
      </c>
      <c r="AE129" s="69">
        <v>28</v>
      </c>
      <c r="AF129" s="74">
        <v>100</v>
      </c>
      <c r="AG129" s="74">
        <v>100</v>
      </c>
      <c r="AH129" s="24">
        <f t="shared" si="17"/>
        <v>89.333333333333329</v>
      </c>
      <c r="AI129" s="73" t="s">
        <v>219</v>
      </c>
      <c r="AJ129" s="118" t="str">
        <f t="shared" si="18"/>
        <v>A</v>
      </c>
      <c r="AK129" s="9" t="s">
        <v>203</v>
      </c>
      <c r="AL129" s="9">
        <v>13516122</v>
      </c>
      <c r="AM129" s="65">
        <v>103</v>
      </c>
    </row>
    <row r="130" spans="1:39" ht="15.75" x14ac:dyDescent="0.25">
      <c r="A130" s="12">
        <v>104</v>
      </c>
      <c r="B130" s="9">
        <v>13516125</v>
      </c>
      <c r="C130" s="9" t="s">
        <v>204</v>
      </c>
      <c r="D130" s="68">
        <v>5</v>
      </c>
      <c r="E130" s="68">
        <v>7.5</v>
      </c>
      <c r="F130" s="68">
        <v>3</v>
      </c>
      <c r="G130" s="68">
        <v>4</v>
      </c>
      <c r="H130" s="68">
        <v>7</v>
      </c>
      <c r="I130" s="68">
        <v>0</v>
      </c>
      <c r="J130" s="70">
        <f t="shared" si="19"/>
        <v>26.5</v>
      </c>
      <c r="K130" s="70">
        <v>6</v>
      </c>
      <c r="L130" s="70">
        <v>5</v>
      </c>
      <c r="M130" s="70">
        <v>2</v>
      </c>
      <c r="N130" s="70">
        <v>3</v>
      </c>
      <c r="O130" s="70">
        <v>11</v>
      </c>
      <c r="P130" s="70">
        <v>2</v>
      </c>
      <c r="Q130" s="70">
        <v>2</v>
      </c>
      <c r="R130" s="70">
        <f t="shared" si="20"/>
        <v>31</v>
      </c>
      <c r="S130" s="68">
        <v>60</v>
      </c>
      <c r="T130" s="68">
        <v>89</v>
      </c>
      <c r="U130" s="68">
        <v>100</v>
      </c>
      <c r="V130" s="71">
        <f t="shared" si="21"/>
        <v>83</v>
      </c>
      <c r="W130" s="68">
        <v>96</v>
      </c>
      <c r="X130" s="68">
        <v>95</v>
      </c>
      <c r="Y130" s="68">
        <v>104</v>
      </c>
      <c r="Z130" s="72">
        <f t="shared" si="22"/>
        <v>98.333333333333329</v>
      </c>
      <c r="AA130" s="73" t="s">
        <v>41</v>
      </c>
      <c r="AB130" s="70">
        <v>71</v>
      </c>
      <c r="AC130" s="70">
        <v>96</v>
      </c>
      <c r="AD130" s="70">
        <v>100</v>
      </c>
      <c r="AE130" s="69">
        <v>24</v>
      </c>
      <c r="AF130" s="74">
        <v>85.714285714285708</v>
      </c>
      <c r="AG130" s="74">
        <v>0</v>
      </c>
      <c r="AH130" s="24">
        <f t="shared" si="17"/>
        <v>52.869523809523812</v>
      </c>
      <c r="AI130" s="73" t="s">
        <v>40</v>
      </c>
      <c r="AJ130" s="118" t="str">
        <f t="shared" si="18"/>
        <v>C</v>
      </c>
      <c r="AK130" s="9" t="s">
        <v>204</v>
      </c>
      <c r="AL130" s="9">
        <v>13516125</v>
      </c>
      <c r="AM130" s="65">
        <v>104</v>
      </c>
    </row>
    <row r="131" spans="1:39" ht="15.75" x14ac:dyDescent="0.25">
      <c r="A131" s="12">
        <v>105</v>
      </c>
      <c r="B131" s="9">
        <v>13516128</v>
      </c>
      <c r="C131" s="9" t="s">
        <v>205</v>
      </c>
      <c r="D131" s="68">
        <v>17.5</v>
      </c>
      <c r="E131" s="68">
        <v>7.5</v>
      </c>
      <c r="F131" s="68">
        <v>9</v>
      </c>
      <c r="G131" s="68">
        <v>13</v>
      </c>
      <c r="H131" s="68">
        <v>0</v>
      </c>
      <c r="I131" s="68">
        <v>12</v>
      </c>
      <c r="J131" s="70">
        <f t="shared" si="19"/>
        <v>59</v>
      </c>
      <c r="K131" s="70">
        <v>1</v>
      </c>
      <c r="L131" s="70">
        <v>13</v>
      </c>
      <c r="M131" s="70">
        <v>10</v>
      </c>
      <c r="N131" s="70">
        <v>13</v>
      </c>
      <c r="O131" s="70">
        <v>20</v>
      </c>
      <c r="P131" s="70">
        <v>6</v>
      </c>
      <c r="Q131" s="70">
        <v>2</v>
      </c>
      <c r="R131" s="70">
        <f t="shared" si="20"/>
        <v>65</v>
      </c>
      <c r="S131" s="68">
        <v>100</v>
      </c>
      <c r="T131" s="68">
        <v>100</v>
      </c>
      <c r="U131" s="68">
        <v>100</v>
      </c>
      <c r="V131" s="71">
        <f t="shared" si="21"/>
        <v>100</v>
      </c>
      <c r="W131" s="68">
        <v>99</v>
      </c>
      <c r="X131" s="68">
        <v>90</v>
      </c>
      <c r="Y131" s="68">
        <v>101</v>
      </c>
      <c r="Z131" s="72">
        <f t="shared" si="22"/>
        <v>96.666666666666671</v>
      </c>
      <c r="AA131" s="73" t="s">
        <v>42</v>
      </c>
      <c r="AB131" s="70">
        <v>66</v>
      </c>
      <c r="AC131" s="70">
        <v>100</v>
      </c>
      <c r="AD131" s="70">
        <v>82</v>
      </c>
      <c r="AE131" s="69">
        <v>28</v>
      </c>
      <c r="AF131" s="74">
        <v>100</v>
      </c>
      <c r="AG131" s="74">
        <v>100</v>
      </c>
      <c r="AH131" s="24">
        <f t="shared" si="17"/>
        <v>74.653333333333322</v>
      </c>
      <c r="AI131" s="73" t="s">
        <v>41</v>
      </c>
      <c r="AJ131" s="118" t="str">
        <f t="shared" si="18"/>
        <v>B</v>
      </c>
      <c r="AK131" s="9" t="s">
        <v>205</v>
      </c>
      <c r="AL131" s="9">
        <v>13516128</v>
      </c>
      <c r="AM131" s="65">
        <v>105</v>
      </c>
    </row>
    <row r="132" spans="1:39" ht="15.75" x14ac:dyDescent="0.25">
      <c r="A132" s="12">
        <v>106</v>
      </c>
      <c r="B132" s="9">
        <v>13516131</v>
      </c>
      <c r="C132" s="9" t="s">
        <v>206</v>
      </c>
      <c r="D132" s="68">
        <v>12.5</v>
      </c>
      <c r="E132" s="68">
        <v>3</v>
      </c>
      <c r="F132" s="68">
        <v>7</v>
      </c>
      <c r="G132" s="68">
        <v>8</v>
      </c>
      <c r="H132" s="68">
        <v>5</v>
      </c>
      <c r="I132" s="68">
        <v>7</v>
      </c>
      <c r="J132" s="70">
        <f t="shared" si="19"/>
        <v>42.5</v>
      </c>
      <c r="K132" s="70">
        <v>0</v>
      </c>
      <c r="L132" s="70">
        <v>13</v>
      </c>
      <c r="M132" s="70">
        <v>16</v>
      </c>
      <c r="N132" s="70">
        <v>8</v>
      </c>
      <c r="O132" s="70">
        <v>22</v>
      </c>
      <c r="P132" s="70">
        <v>6</v>
      </c>
      <c r="Q132" s="70">
        <v>2</v>
      </c>
      <c r="R132" s="70">
        <f t="shared" si="20"/>
        <v>67</v>
      </c>
      <c r="S132" s="68">
        <v>100</v>
      </c>
      <c r="T132" s="68">
        <v>110</v>
      </c>
      <c r="U132" s="68">
        <v>104</v>
      </c>
      <c r="V132" s="71">
        <f t="shared" si="21"/>
        <v>104.66666666666667</v>
      </c>
      <c r="W132" s="68">
        <v>98</v>
      </c>
      <c r="X132" s="68">
        <v>80</v>
      </c>
      <c r="Y132" s="68">
        <v>95</v>
      </c>
      <c r="Z132" s="72">
        <f t="shared" si="22"/>
        <v>91</v>
      </c>
      <c r="AA132" s="73" t="s">
        <v>219</v>
      </c>
      <c r="AB132" s="70">
        <v>81</v>
      </c>
      <c r="AC132" s="70">
        <v>100</v>
      </c>
      <c r="AD132" s="70">
        <v>96</v>
      </c>
      <c r="AE132" s="69">
        <v>27</v>
      </c>
      <c r="AF132" s="74">
        <v>96.428571428571431</v>
      </c>
      <c r="AG132" s="74">
        <v>100</v>
      </c>
      <c r="AH132" s="24">
        <f t="shared" si="17"/>
        <v>70.437380952380948</v>
      </c>
      <c r="AI132" s="73" t="s">
        <v>224</v>
      </c>
      <c r="AJ132" s="118" t="str">
        <f t="shared" si="18"/>
        <v>B</v>
      </c>
      <c r="AK132" s="9" t="s">
        <v>206</v>
      </c>
      <c r="AL132" s="9">
        <v>13516131</v>
      </c>
      <c r="AM132" s="65">
        <v>106</v>
      </c>
    </row>
    <row r="133" spans="1:39" ht="15.75" x14ac:dyDescent="0.25">
      <c r="A133" s="12">
        <v>107</v>
      </c>
      <c r="B133" s="9">
        <v>13516134</v>
      </c>
      <c r="C133" s="9" t="s">
        <v>207</v>
      </c>
      <c r="D133" s="68">
        <v>15</v>
      </c>
      <c r="E133" s="68">
        <v>12.5</v>
      </c>
      <c r="F133" s="68">
        <v>8</v>
      </c>
      <c r="G133" s="68">
        <v>16</v>
      </c>
      <c r="H133" s="68">
        <v>3</v>
      </c>
      <c r="I133" s="68">
        <v>10</v>
      </c>
      <c r="J133" s="70">
        <f t="shared" si="19"/>
        <v>64.5</v>
      </c>
      <c r="K133" s="70">
        <v>4</v>
      </c>
      <c r="L133" s="70">
        <v>10.5</v>
      </c>
      <c r="M133" s="70">
        <v>10</v>
      </c>
      <c r="N133" s="70">
        <v>13</v>
      </c>
      <c r="O133" s="70">
        <v>24</v>
      </c>
      <c r="P133" s="70">
        <v>6</v>
      </c>
      <c r="Q133" s="70">
        <v>2</v>
      </c>
      <c r="R133" s="70">
        <f t="shared" si="20"/>
        <v>69.5</v>
      </c>
      <c r="S133" s="68">
        <v>100</v>
      </c>
      <c r="T133" s="68">
        <v>102</v>
      </c>
      <c r="U133" s="68">
        <v>100</v>
      </c>
      <c r="V133" s="71">
        <f t="shared" si="21"/>
        <v>100.66666666666667</v>
      </c>
      <c r="W133" s="68">
        <v>101</v>
      </c>
      <c r="X133" s="68">
        <v>85</v>
      </c>
      <c r="Y133" s="68">
        <v>101</v>
      </c>
      <c r="Z133" s="72">
        <f t="shared" si="22"/>
        <v>95.666666666666671</v>
      </c>
      <c r="AA133" s="73" t="s">
        <v>40</v>
      </c>
      <c r="AB133" s="70">
        <v>76</v>
      </c>
      <c r="AC133" s="70">
        <v>100</v>
      </c>
      <c r="AD133" s="70">
        <v>89</v>
      </c>
      <c r="AE133" s="69">
        <v>27</v>
      </c>
      <c r="AF133" s="74">
        <v>96.428571428571431</v>
      </c>
      <c r="AG133" s="74">
        <v>100</v>
      </c>
      <c r="AH133" s="24">
        <f t="shared" si="17"/>
        <v>78.000714285714295</v>
      </c>
      <c r="AI133" s="73" t="s">
        <v>40</v>
      </c>
      <c r="AJ133" s="118" t="str">
        <f t="shared" si="18"/>
        <v>AB</v>
      </c>
      <c r="AK133" s="9" t="s">
        <v>207</v>
      </c>
      <c r="AL133" s="9">
        <v>13516134</v>
      </c>
      <c r="AM133" s="65">
        <v>107</v>
      </c>
    </row>
    <row r="134" spans="1:39" ht="15.75" x14ac:dyDescent="0.25">
      <c r="A134" s="12">
        <v>108</v>
      </c>
      <c r="B134" s="9">
        <v>13516137</v>
      </c>
      <c r="C134" s="9" t="s">
        <v>208</v>
      </c>
      <c r="D134" s="68">
        <v>15</v>
      </c>
      <c r="E134" s="68">
        <v>7.5</v>
      </c>
      <c r="F134" s="68">
        <v>8</v>
      </c>
      <c r="G134" s="68">
        <v>11</v>
      </c>
      <c r="H134" s="68">
        <v>3</v>
      </c>
      <c r="I134" s="68">
        <v>18</v>
      </c>
      <c r="J134" s="70">
        <f t="shared" si="19"/>
        <v>62.5</v>
      </c>
      <c r="K134" s="70">
        <v>15</v>
      </c>
      <c r="L134" s="70">
        <v>4</v>
      </c>
      <c r="M134" s="70">
        <v>10</v>
      </c>
      <c r="N134" s="70">
        <v>10</v>
      </c>
      <c r="O134" s="70">
        <v>14.5</v>
      </c>
      <c r="P134" s="70">
        <v>6</v>
      </c>
      <c r="Q134" s="70">
        <v>2</v>
      </c>
      <c r="R134" s="70">
        <f t="shared" si="20"/>
        <v>61.5</v>
      </c>
      <c r="S134" s="68">
        <v>100</v>
      </c>
      <c r="T134" s="68">
        <v>110</v>
      </c>
      <c r="U134" s="68">
        <v>89</v>
      </c>
      <c r="V134" s="71">
        <f t="shared" si="21"/>
        <v>99.666666666666671</v>
      </c>
      <c r="W134" s="68">
        <v>87</v>
      </c>
      <c r="X134" s="68">
        <v>103</v>
      </c>
      <c r="Y134" s="68">
        <v>101</v>
      </c>
      <c r="Z134" s="72">
        <f t="shared" si="22"/>
        <v>97</v>
      </c>
      <c r="AA134" s="73" t="s">
        <v>42</v>
      </c>
      <c r="AB134" s="70">
        <v>66</v>
      </c>
      <c r="AC134" s="70">
        <v>100</v>
      </c>
      <c r="AD134" s="70">
        <v>93</v>
      </c>
      <c r="AE134" s="69">
        <v>26</v>
      </c>
      <c r="AF134" s="74">
        <v>92.857142857142861</v>
      </c>
      <c r="AG134" s="74">
        <v>100</v>
      </c>
      <c r="AH134" s="24">
        <f t="shared" si="17"/>
        <v>74.61809523809525</v>
      </c>
      <c r="AI134" s="73" t="s">
        <v>41</v>
      </c>
      <c r="AJ134" s="118" t="s">
        <v>246</v>
      </c>
      <c r="AK134" s="9" t="s">
        <v>208</v>
      </c>
      <c r="AL134" s="9">
        <v>13516137</v>
      </c>
      <c r="AM134" s="65">
        <v>108</v>
      </c>
    </row>
    <row r="135" spans="1:39" ht="15.75" x14ac:dyDescent="0.25">
      <c r="A135" s="12">
        <v>109</v>
      </c>
      <c r="B135" s="9">
        <v>13516140</v>
      </c>
      <c r="C135" s="9" t="s">
        <v>209</v>
      </c>
      <c r="D135" s="68">
        <v>17.5</v>
      </c>
      <c r="E135" s="68">
        <v>15</v>
      </c>
      <c r="F135" s="68">
        <v>12</v>
      </c>
      <c r="G135" s="68">
        <v>16</v>
      </c>
      <c r="H135" s="68">
        <v>5</v>
      </c>
      <c r="I135" s="68">
        <v>5</v>
      </c>
      <c r="J135" s="70">
        <f t="shared" si="19"/>
        <v>70.5</v>
      </c>
      <c r="K135" s="70">
        <v>15</v>
      </c>
      <c r="L135" s="70">
        <v>13</v>
      </c>
      <c r="M135" s="70">
        <v>13</v>
      </c>
      <c r="N135" s="70">
        <v>10</v>
      </c>
      <c r="O135" s="70">
        <v>21</v>
      </c>
      <c r="P135" s="70">
        <v>6</v>
      </c>
      <c r="Q135" s="70">
        <v>2</v>
      </c>
      <c r="R135" s="70">
        <f t="shared" si="20"/>
        <v>80</v>
      </c>
      <c r="S135" s="68">
        <v>100</v>
      </c>
      <c r="T135" s="68">
        <v>110</v>
      </c>
      <c r="U135" s="68">
        <v>110</v>
      </c>
      <c r="V135" s="71">
        <f t="shared" si="21"/>
        <v>106.66666666666667</v>
      </c>
      <c r="W135" s="68">
        <v>94</v>
      </c>
      <c r="X135" s="68">
        <v>103</v>
      </c>
      <c r="Y135" s="68">
        <v>100</v>
      </c>
      <c r="Z135" s="72">
        <f t="shared" si="22"/>
        <v>99</v>
      </c>
      <c r="AA135" s="73" t="s">
        <v>41</v>
      </c>
      <c r="AB135" s="70">
        <v>71</v>
      </c>
      <c r="AC135" s="70">
        <v>118</v>
      </c>
      <c r="AD135" s="70">
        <v>64</v>
      </c>
      <c r="AE135" s="69">
        <v>27</v>
      </c>
      <c r="AF135" s="74">
        <v>96.428571428571431</v>
      </c>
      <c r="AG135" s="74">
        <v>100</v>
      </c>
      <c r="AH135" s="24">
        <f t="shared" si="17"/>
        <v>83.897380952380956</v>
      </c>
      <c r="AI135" s="73" t="s">
        <v>40</v>
      </c>
      <c r="AJ135" s="118" t="str">
        <f t="shared" si="18"/>
        <v>A</v>
      </c>
      <c r="AK135" s="9" t="s">
        <v>209</v>
      </c>
      <c r="AL135" s="9">
        <v>13516140</v>
      </c>
      <c r="AM135" s="65">
        <v>109</v>
      </c>
    </row>
    <row r="136" spans="1:39" ht="15.75" x14ac:dyDescent="0.25">
      <c r="A136" s="12">
        <v>110</v>
      </c>
      <c r="B136" s="9">
        <v>13516143</v>
      </c>
      <c r="C136" s="9" t="s">
        <v>210</v>
      </c>
      <c r="D136" s="68">
        <v>12.5</v>
      </c>
      <c r="E136" s="68">
        <v>10</v>
      </c>
      <c r="F136" s="68">
        <v>7</v>
      </c>
      <c r="G136" s="68">
        <v>16</v>
      </c>
      <c r="H136" s="68">
        <v>2</v>
      </c>
      <c r="I136" s="68">
        <v>11</v>
      </c>
      <c r="J136" s="70">
        <f t="shared" si="19"/>
        <v>58.5</v>
      </c>
      <c r="K136" s="68">
        <v>15</v>
      </c>
      <c r="L136" s="68">
        <v>4</v>
      </c>
      <c r="M136" s="68">
        <v>2</v>
      </c>
      <c r="N136" s="68">
        <v>4</v>
      </c>
      <c r="O136" s="68">
        <v>19.5</v>
      </c>
      <c r="P136" s="68">
        <v>10</v>
      </c>
      <c r="Q136" s="69">
        <v>2</v>
      </c>
      <c r="R136" s="70">
        <f t="shared" si="20"/>
        <v>56.5</v>
      </c>
      <c r="S136" s="68">
        <v>50</v>
      </c>
      <c r="T136" s="68">
        <v>110</v>
      </c>
      <c r="U136" s="68">
        <v>94</v>
      </c>
      <c r="V136" s="71">
        <f t="shared" si="21"/>
        <v>84.666666666666671</v>
      </c>
      <c r="W136" s="68">
        <v>100</v>
      </c>
      <c r="X136" s="68">
        <v>97</v>
      </c>
      <c r="Y136" s="68">
        <v>93</v>
      </c>
      <c r="Z136" s="72">
        <f t="shared" si="22"/>
        <v>96.666666666666671</v>
      </c>
      <c r="AA136" s="75" t="s">
        <v>40</v>
      </c>
      <c r="AB136" s="69">
        <v>76</v>
      </c>
      <c r="AC136" s="69">
        <v>100</v>
      </c>
      <c r="AD136" s="69">
        <v>100</v>
      </c>
      <c r="AE136" s="69">
        <v>24</v>
      </c>
      <c r="AF136" s="76">
        <v>85.714285714285708</v>
      </c>
      <c r="AG136" s="76">
        <v>100</v>
      </c>
      <c r="AH136" s="24">
        <f t="shared" si="17"/>
        <v>70.742857142857147</v>
      </c>
      <c r="AI136" s="75" t="s">
        <v>41</v>
      </c>
      <c r="AJ136" s="118" t="str">
        <f t="shared" si="18"/>
        <v>B</v>
      </c>
      <c r="AK136" s="9" t="s">
        <v>210</v>
      </c>
      <c r="AL136" s="9">
        <v>13516143</v>
      </c>
      <c r="AM136" s="65">
        <v>110</v>
      </c>
    </row>
    <row r="137" spans="1:39" ht="15.75" x14ac:dyDescent="0.25">
      <c r="A137" s="12">
        <v>111</v>
      </c>
      <c r="B137" s="9">
        <v>13516146</v>
      </c>
      <c r="C137" s="9" t="s">
        <v>211</v>
      </c>
      <c r="D137" s="68">
        <v>15</v>
      </c>
      <c r="E137" s="68">
        <v>7.5</v>
      </c>
      <c r="F137" s="68">
        <v>6</v>
      </c>
      <c r="G137" s="68">
        <v>4</v>
      </c>
      <c r="H137" s="68">
        <v>7</v>
      </c>
      <c r="I137" s="68">
        <v>15</v>
      </c>
      <c r="J137" s="70">
        <f t="shared" si="19"/>
        <v>54.5</v>
      </c>
      <c r="K137" s="68">
        <v>13</v>
      </c>
      <c r="L137" s="68">
        <v>5</v>
      </c>
      <c r="M137" s="68">
        <v>20</v>
      </c>
      <c r="N137" s="68">
        <v>15</v>
      </c>
      <c r="O137" s="68">
        <v>22</v>
      </c>
      <c r="P137" s="68">
        <v>6</v>
      </c>
      <c r="Q137" s="69">
        <v>2</v>
      </c>
      <c r="R137" s="70">
        <f t="shared" si="20"/>
        <v>83</v>
      </c>
      <c r="S137" s="68">
        <v>80</v>
      </c>
      <c r="T137" s="68">
        <v>101</v>
      </c>
      <c r="U137" s="68">
        <v>100</v>
      </c>
      <c r="V137" s="71">
        <f t="shared" si="21"/>
        <v>93.666666666666671</v>
      </c>
      <c r="W137" s="68">
        <v>96</v>
      </c>
      <c r="X137" s="68">
        <v>101</v>
      </c>
      <c r="Y137" s="68">
        <v>94</v>
      </c>
      <c r="Z137" s="72">
        <f t="shared" si="22"/>
        <v>97</v>
      </c>
      <c r="AA137" s="75" t="s">
        <v>40</v>
      </c>
      <c r="AB137" s="69">
        <v>76</v>
      </c>
      <c r="AC137" s="69">
        <v>100</v>
      </c>
      <c r="AD137" s="69">
        <v>58</v>
      </c>
      <c r="AE137" s="69">
        <v>28</v>
      </c>
      <c r="AF137" s="76">
        <v>100</v>
      </c>
      <c r="AG137" s="76">
        <v>100</v>
      </c>
      <c r="AH137" s="24">
        <f t="shared" si="17"/>
        <v>78.396666666666661</v>
      </c>
      <c r="AI137" s="75" t="s">
        <v>41</v>
      </c>
      <c r="AJ137" s="118" t="str">
        <f t="shared" si="18"/>
        <v>AB</v>
      </c>
      <c r="AK137" s="9" t="s">
        <v>211</v>
      </c>
      <c r="AL137" s="9">
        <v>13516146</v>
      </c>
      <c r="AM137" s="65">
        <v>111</v>
      </c>
    </row>
    <row r="138" spans="1:39" ht="15.75" x14ac:dyDescent="0.25">
      <c r="A138" s="12">
        <v>112</v>
      </c>
      <c r="B138" s="9">
        <v>13516149</v>
      </c>
      <c r="C138" s="9" t="s">
        <v>212</v>
      </c>
      <c r="D138" s="68">
        <v>8</v>
      </c>
      <c r="E138" s="68">
        <v>3</v>
      </c>
      <c r="F138" s="68">
        <v>12</v>
      </c>
      <c r="G138" s="68">
        <v>0</v>
      </c>
      <c r="H138" s="68">
        <v>4</v>
      </c>
      <c r="I138" s="68">
        <v>3</v>
      </c>
      <c r="J138" s="70">
        <f t="shared" si="19"/>
        <v>30</v>
      </c>
      <c r="K138" s="68">
        <v>13</v>
      </c>
      <c r="L138" s="68">
        <v>8</v>
      </c>
      <c r="M138" s="68">
        <v>3</v>
      </c>
      <c r="N138" s="68">
        <v>5</v>
      </c>
      <c r="O138" s="68">
        <v>10.5</v>
      </c>
      <c r="P138" s="68">
        <v>2</v>
      </c>
      <c r="Q138" s="69">
        <v>2</v>
      </c>
      <c r="R138" s="70">
        <f t="shared" si="20"/>
        <v>43.5</v>
      </c>
      <c r="S138" s="68">
        <v>46</v>
      </c>
      <c r="T138" s="68">
        <v>90</v>
      </c>
      <c r="U138" s="68">
        <v>100</v>
      </c>
      <c r="V138" s="71">
        <f t="shared" si="21"/>
        <v>78.666666666666671</v>
      </c>
      <c r="W138" s="68">
        <v>103</v>
      </c>
      <c r="X138" s="68">
        <v>95</v>
      </c>
      <c r="Y138" s="68">
        <v>94</v>
      </c>
      <c r="Z138" s="72">
        <f t="shared" si="22"/>
        <v>97.333333333333329</v>
      </c>
      <c r="AA138" s="75" t="s">
        <v>42</v>
      </c>
      <c r="AB138" s="69">
        <v>66</v>
      </c>
      <c r="AC138" s="69">
        <v>25</v>
      </c>
      <c r="AD138" s="69">
        <v>100</v>
      </c>
      <c r="AE138" s="69">
        <v>27</v>
      </c>
      <c r="AF138" s="76">
        <v>96.428571428571431</v>
      </c>
      <c r="AG138" s="76">
        <v>100</v>
      </c>
      <c r="AH138" s="24">
        <f t="shared" si="17"/>
        <v>56.844047619047615</v>
      </c>
      <c r="AI138" s="75" t="s">
        <v>224</v>
      </c>
      <c r="AJ138" s="118" t="str">
        <f t="shared" si="18"/>
        <v>C</v>
      </c>
      <c r="AK138" s="9" t="s">
        <v>212</v>
      </c>
      <c r="AL138" s="9">
        <v>13516149</v>
      </c>
      <c r="AM138" s="65">
        <v>112</v>
      </c>
    </row>
    <row r="139" spans="1:39" ht="15.75" x14ac:dyDescent="0.25">
      <c r="A139" s="12">
        <v>113</v>
      </c>
      <c r="B139" s="9">
        <v>13516152</v>
      </c>
      <c r="C139" s="9" t="s">
        <v>213</v>
      </c>
      <c r="D139" s="68">
        <v>14</v>
      </c>
      <c r="E139" s="68">
        <v>10</v>
      </c>
      <c r="F139" s="68">
        <v>11</v>
      </c>
      <c r="G139" s="68">
        <v>16</v>
      </c>
      <c r="H139" s="68">
        <v>6</v>
      </c>
      <c r="I139" s="68">
        <v>4</v>
      </c>
      <c r="J139" s="70">
        <f t="shared" si="19"/>
        <v>61</v>
      </c>
      <c r="K139" s="68">
        <v>12</v>
      </c>
      <c r="L139" s="68">
        <v>7</v>
      </c>
      <c r="M139" s="68">
        <v>15</v>
      </c>
      <c r="N139" s="68">
        <v>12</v>
      </c>
      <c r="O139" s="68">
        <v>23</v>
      </c>
      <c r="P139" s="68">
        <v>6</v>
      </c>
      <c r="Q139" s="69">
        <v>2</v>
      </c>
      <c r="R139" s="70">
        <f t="shared" si="20"/>
        <v>77</v>
      </c>
      <c r="S139" s="68">
        <v>50</v>
      </c>
      <c r="T139" s="68">
        <v>98</v>
      </c>
      <c r="U139" s="68">
        <v>101</v>
      </c>
      <c r="V139" s="71">
        <f t="shared" si="21"/>
        <v>83</v>
      </c>
      <c r="W139" s="68">
        <v>99</v>
      </c>
      <c r="X139" s="68">
        <v>104</v>
      </c>
      <c r="Y139" s="68">
        <v>108</v>
      </c>
      <c r="Z139" s="72">
        <f t="shared" si="22"/>
        <v>103.66666666666667</v>
      </c>
      <c r="AA139" s="75" t="s">
        <v>219</v>
      </c>
      <c r="AB139" s="69">
        <v>81</v>
      </c>
      <c r="AC139" s="69">
        <v>100</v>
      </c>
      <c r="AD139" s="69">
        <v>89</v>
      </c>
      <c r="AE139" s="69">
        <v>28</v>
      </c>
      <c r="AF139" s="76">
        <v>100</v>
      </c>
      <c r="AG139" s="76">
        <v>100</v>
      </c>
      <c r="AH139" s="24">
        <f t="shared" si="17"/>
        <v>79.373333333333335</v>
      </c>
      <c r="AI139" s="75" t="s">
        <v>41</v>
      </c>
      <c r="AJ139" s="118" t="str">
        <f t="shared" si="18"/>
        <v>AB</v>
      </c>
      <c r="AK139" s="9" t="s">
        <v>213</v>
      </c>
      <c r="AL139" s="9">
        <v>13516152</v>
      </c>
      <c r="AM139" s="65">
        <v>113</v>
      </c>
    </row>
    <row r="140" spans="1:39" ht="15.75" x14ac:dyDescent="0.25">
      <c r="A140" s="12">
        <v>114</v>
      </c>
      <c r="B140" s="9">
        <v>13516155</v>
      </c>
      <c r="C140" s="9" t="s">
        <v>214</v>
      </c>
      <c r="D140" s="68">
        <v>16</v>
      </c>
      <c r="E140" s="68">
        <v>10</v>
      </c>
      <c r="F140" s="68">
        <v>11</v>
      </c>
      <c r="G140" s="68">
        <v>3</v>
      </c>
      <c r="H140" s="68">
        <v>8</v>
      </c>
      <c r="I140" s="68">
        <v>9</v>
      </c>
      <c r="J140" s="70">
        <f t="shared" si="19"/>
        <v>57</v>
      </c>
      <c r="K140" s="68">
        <v>4</v>
      </c>
      <c r="L140" s="68">
        <v>12</v>
      </c>
      <c r="M140" s="68">
        <v>12</v>
      </c>
      <c r="N140" s="68">
        <v>15</v>
      </c>
      <c r="O140" s="68">
        <v>19.5</v>
      </c>
      <c r="P140" s="68">
        <v>6</v>
      </c>
      <c r="Q140" s="69">
        <v>2</v>
      </c>
      <c r="R140" s="70">
        <f t="shared" si="20"/>
        <v>70.5</v>
      </c>
      <c r="S140" s="68">
        <v>100</v>
      </c>
      <c r="T140" s="68">
        <v>107</v>
      </c>
      <c r="U140" s="68">
        <v>100</v>
      </c>
      <c r="V140" s="71">
        <f t="shared" si="21"/>
        <v>102.33333333333333</v>
      </c>
      <c r="W140" s="68">
        <v>98</v>
      </c>
      <c r="X140" s="68">
        <v>92</v>
      </c>
      <c r="Y140" s="68">
        <v>99</v>
      </c>
      <c r="Z140" s="72">
        <f t="shared" si="22"/>
        <v>96.333333333333329</v>
      </c>
      <c r="AA140" s="75" t="s">
        <v>219</v>
      </c>
      <c r="AB140" s="69">
        <v>81</v>
      </c>
      <c r="AC140" s="69">
        <v>100</v>
      </c>
      <c r="AD140" s="69">
        <v>64</v>
      </c>
      <c r="AE140" s="69">
        <v>27</v>
      </c>
      <c r="AF140" s="76">
        <v>96.428571428571431</v>
      </c>
      <c r="AG140" s="76">
        <v>100</v>
      </c>
      <c r="AH140" s="24">
        <f t="shared" si="17"/>
        <v>76.35071428571429</v>
      </c>
      <c r="AI140" s="75" t="s">
        <v>41</v>
      </c>
      <c r="AJ140" s="118" t="str">
        <f t="shared" si="18"/>
        <v>AB</v>
      </c>
      <c r="AK140" s="9" t="s">
        <v>214</v>
      </c>
      <c r="AL140" s="9">
        <v>13516155</v>
      </c>
      <c r="AM140" s="65">
        <v>114</v>
      </c>
    </row>
    <row r="141" spans="1:39" ht="15.75" x14ac:dyDescent="0.25">
      <c r="A141" s="12">
        <v>115</v>
      </c>
      <c r="B141" s="9">
        <v>18215011</v>
      </c>
      <c r="C141" s="9" t="s">
        <v>215</v>
      </c>
      <c r="D141" s="68">
        <v>8</v>
      </c>
      <c r="E141" s="68">
        <v>10</v>
      </c>
      <c r="F141" s="68">
        <v>9</v>
      </c>
      <c r="G141" s="68">
        <v>16</v>
      </c>
      <c r="H141" s="68">
        <v>10</v>
      </c>
      <c r="I141" s="68">
        <v>7</v>
      </c>
      <c r="J141" s="70">
        <f t="shared" si="19"/>
        <v>60</v>
      </c>
      <c r="K141" s="68">
        <v>12</v>
      </c>
      <c r="L141" s="68">
        <v>7</v>
      </c>
      <c r="M141" s="68">
        <v>12</v>
      </c>
      <c r="N141" s="68">
        <v>8</v>
      </c>
      <c r="O141" s="68">
        <v>17</v>
      </c>
      <c r="P141" s="68">
        <v>6</v>
      </c>
      <c r="Q141" s="69">
        <v>2</v>
      </c>
      <c r="R141" s="70">
        <f t="shared" si="20"/>
        <v>64</v>
      </c>
      <c r="S141" s="68">
        <v>54</v>
      </c>
      <c r="T141" s="68">
        <v>104</v>
      </c>
      <c r="U141" s="68">
        <v>110</v>
      </c>
      <c r="V141" s="71">
        <f t="shared" si="21"/>
        <v>89.333333333333329</v>
      </c>
      <c r="W141" s="68">
        <v>97</v>
      </c>
      <c r="X141" s="68">
        <v>83</v>
      </c>
      <c r="Y141" s="68">
        <v>90</v>
      </c>
      <c r="Z141" s="72">
        <f t="shared" si="22"/>
        <v>90</v>
      </c>
      <c r="AA141" s="75" t="s">
        <v>219</v>
      </c>
      <c r="AB141" s="69">
        <v>81</v>
      </c>
      <c r="AC141" s="69">
        <v>86</v>
      </c>
      <c r="AD141" s="69">
        <v>77</v>
      </c>
      <c r="AE141" s="69">
        <v>25</v>
      </c>
      <c r="AF141" s="76">
        <v>89.285714285714292</v>
      </c>
      <c r="AG141" s="76">
        <v>0</v>
      </c>
      <c r="AH141" s="24">
        <f t="shared" si="17"/>
        <v>72.045476190476194</v>
      </c>
      <c r="AI141" s="75" t="s">
        <v>41</v>
      </c>
      <c r="AJ141" s="118" t="str">
        <f t="shared" si="18"/>
        <v>B</v>
      </c>
      <c r="AK141" s="9" t="s">
        <v>215</v>
      </c>
      <c r="AL141" s="9">
        <v>18215011</v>
      </c>
      <c r="AM141" s="65">
        <v>115</v>
      </c>
    </row>
    <row r="142" spans="1:39" ht="15.75" x14ac:dyDescent="0.25">
      <c r="A142" s="30"/>
      <c r="B142" s="30"/>
      <c r="C142" s="31"/>
      <c r="D142" s="33"/>
      <c r="E142" s="33"/>
      <c r="F142" s="33"/>
      <c r="G142" s="33"/>
      <c r="H142" s="33"/>
      <c r="I142" s="33"/>
      <c r="J142" s="33"/>
      <c r="K142" s="34"/>
      <c r="L142" s="34"/>
      <c r="M142" s="34"/>
      <c r="N142" s="34"/>
      <c r="O142" s="34"/>
      <c r="P142" s="34"/>
      <c r="Q142" s="33"/>
      <c r="R142" s="33"/>
      <c r="S142" s="33"/>
      <c r="T142" s="33"/>
      <c r="U142" s="33"/>
      <c r="V142" s="29"/>
      <c r="W142" s="33"/>
      <c r="X142" s="33"/>
      <c r="Y142" s="33"/>
      <c r="Z142" s="29"/>
      <c r="AA142" s="35"/>
      <c r="AB142" s="33"/>
      <c r="AC142" s="33"/>
      <c r="AD142" s="33"/>
      <c r="AE142" s="33"/>
      <c r="AF142" s="29"/>
      <c r="AG142" s="29"/>
      <c r="AH142" s="29"/>
      <c r="AI142" s="35"/>
      <c r="AJ142" s="36"/>
      <c r="AK142" s="31"/>
      <c r="AL142" s="30"/>
      <c r="AM142" s="33"/>
    </row>
    <row r="143" spans="1:39" ht="15.75" x14ac:dyDescent="0.25">
      <c r="A143" s="30"/>
      <c r="B143" s="30"/>
      <c r="C143" s="31"/>
      <c r="D143" s="33"/>
      <c r="E143" s="33"/>
      <c r="F143" s="33"/>
      <c r="G143" s="33"/>
      <c r="H143" s="33"/>
      <c r="I143" s="33"/>
      <c r="J143" s="33"/>
      <c r="K143" s="34"/>
      <c r="L143" s="34"/>
      <c r="M143" s="34"/>
      <c r="N143" s="34"/>
      <c r="O143" s="34"/>
      <c r="P143" s="34"/>
      <c r="Q143" s="33"/>
      <c r="R143" s="33"/>
      <c r="S143" s="33"/>
      <c r="T143" s="33"/>
      <c r="U143" s="33"/>
      <c r="V143" s="29"/>
      <c r="W143" s="33"/>
      <c r="X143" s="33"/>
      <c r="Y143" s="33"/>
      <c r="Z143" s="29"/>
      <c r="AA143" s="35"/>
      <c r="AB143" s="33"/>
      <c r="AC143" s="33"/>
      <c r="AD143" s="33"/>
      <c r="AE143" s="33"/>
      <c r="AF143" s="29"/>
      <c r="AG143" s="29"/>
      <c r="AH143" s="29"/>
      <c r="AI143" s="35"/>
      <c r="AJ143" s="36"/>
      <c r="AK143" s="31"/>
      <c r="AL143" s="30"/>
      <c r="AM143" s="33"/>
    </row>
    <row r="144" spans="1:39" x14ac:dyDescent="0.25">
      <c r="A144" s="13" t="s">
        <v>39</v>
      </c>
      <c r="J144" s="2"/>
    </row>
    <row r="145" spans="1:39" x14ac:dyDescent="0.25">
      <c r="A145" s="122" t="s">
        <v>3</v>
      </c>
      <c r="B145" s="122" t="s">
        <v>4</v>
      </c>
      <c r="C145" s="122" t="s">
        <v>5</v>
      </c>
      <c r="D145" s="122" t="s">
        <v>6</v>
      </c>
      <c r="E145" s="122"/>
      <c r="F145" s="122"/>
      <c r="G145" s="122"/>
      <c r="H145" s="122"/>
      <c r="I145" s="122"/>
      <c r="J145" s="122"/>
      <c r="K145" s="122" t="s">
        <v>7</v>
      </c>
      <c r="L145" s="122"/>
      <c r="M145" s="122"/>
      <c r="N145" s="122"/>
      <c r="O145" s="122"/>
      <c r="P145" s="122"/>
      <c r="Q145" s="122"/>
      <c r="R145" s="122"/>
      <c r="S145" s="122" t="s">
        <v>8</v>
      </c>
      <c r="T145" s="122"/>
      <c r="U145" s="122"/>
      <c r="V145" s="122"/>
      <c r="W145" s="122" t="s">
        <v>9</v>
      </c>
      <c r="X145" s="122"/>
      <c r="Y145" s="122"/>
      <c r="Z145" s="122"/>
      <c r="AA145" s="122" t="s">
        <v>10</v>
      </c>
      <c r="AB145" s="122"/>
      <c r="AC145" s="126" t="s">
        <v>99</v>
      </c>
      <c r="AD145" s="123" t="s">
        <v>98</v>
      </c>
      <c r="AE145" s="122" t="s">
        <v>11</v>
      </c>
      <c r="AF145" s="122"/>
      <c r="AG145" s="123" t="s">
        <v>216</v>
      </c>
      <c r="AH145" s="122" t="s">
        <v>12</v>
      </c>
      <c r="AI145" s="122" t="s">
        <v>13</v>
      </c>
      <c r="AJ145" s="122" t="s">
        <v>14</v>
      </c>
      <c r="AK145" s="122" t="s">
        <v>5</v>
      </c>
      <c r="AL145" s="122" t="s">
        <v>4</v>
      </c>
      <c r="AM145" s="122" t="s">
        <v>3</v>
      </c>
    </row>
    <row r="146" spans="1:39" x14ac:dyDescent="0.25">
      <c r="A146" s="122"/>
      <c r="B146" s="122"/>
      <c r="C146" s="122"/>
      <c r="D146" s="20" t="s">
        <v>15</v>
      </c>
      <c r="E146" s="20" t="s">
        <v>16</v>
      </c>
      <c r="F146" s="20" t="s">
        <v>17</v>
      </c>
      <c r="G146" s="20" t="s">
        <v>18</v>
      </c>
      <c r="H146" s="20" t="s">
        <v>19</v>
      </c>
      <c r="I146" s="20" t="s">
        <v>21</v>
      </c>
      <c r="J146" s="20" t="s">
        <v>20</v>
      </c>
      <c r="K146" s="20" t="s">
        <v>15</v>
      </c>
      <c r="L146" s="20" t="s">
        <v>16</v>
      </c>
      <c r="M146" s="20" t="s">
        <v>17</v>
      </c>
      <c r="N146" s="20" t="s">
        <v>18</v>
      </c>
      <c r="O146" s="20" t="s">
        <v>19</v>
      </c>
      <c r="P146" s="20" t="s">
        <v>21</v>
      </c>
      <c r="Q146" s="20" t="s">
        <v>22</v>
      </c>
      <c r="R146" s="20" t="s">
        <v>23</v>
      </c>
      <c r="S146" s="20" t="s">
        <v>24</v>
      </c>
      <c r="T146" s="20" t="s">
        <v>25</v>
      </c>
      <c r="U146" s="20" t="s">
        <v>26</v>
      </c>
      <c r="V146" s="20" t="s">
        <v>27</v>
      </c>
      <c r="W146" s="20" t="s">
        <v>28</v>
      </c>
      <c r="X146" s="20" t="s">
        <v>29</v>
      </c>
      <c r="Y146" s="20" t="s">
        <v>30</v>
      </c>
      <c r="Z146" s="20" t="s">
        <v>31</v>
      </c>
      <c r="AA146" s="21" t="s">
        <v>32</v>
      </c>
      <c r="AB146" s="20" t="s">
        <v>33</v>
      </c>
      <c r="AC146" s="127"/>
      <c r="AD146" s="128"/>
      <c r="AE146" s="20" t="s">
        <v>34</v>
      </c>
      <c r="AF146" s="20" t="s">
        <v>33</v>
      </c>
      <c r="AG146" s="125"/>
      <c r="AH146" s="123"/>
      <c r="AI146" s="123"/>
      <c r="AJ146" s="123"/>
      <c r="AK146" s="123"/>
      <c r="AL146" s="123"/>
      <c r="AM146" s="122"/>
    </row>
    <row r="147" spans="1:39" ht="15.75" x14ac:dyDescent="0.25">
      <c r="A147" s="65">
        <v>116</v>
      </c>
      <c r="B147" s="50">
        <v>13513012</v>
      </c>
      <c r="C147" s="9" t="s">
        <v>38</v>
      </c>
      <c r="D147" s="9" t="s">
        <v>97</v>
      </c>
      <c r="E147" s="9" t="s">
        <v>97</v>
      </c>
      <c r="F147" s="9" t="s">
        <v>97</v>
      </c>
      <c r="G147" s="9" t="s">
        <v>97</v>
      </c>
      <c r="H147" s="9" t="s">
        <v>97</v>
      </c>
      <c r="I147" s="9" t="s">
        <v>97</v>
      </c>
      <c r="J147" s="9">
        <f>SUM(D147:I147)</f>
        <v>0</v>
      </c>
      <c r="K147" s="9"/>
      <c r="L147" s="9"/>
      <c r="M147" s="9"/>
      <c r="N147" s="9"/>
      <c r="O147" s="9"/>
      <c r="P147" s="9"/>
      <c r="Q147" s="9"/>
      <c r="R147" s="9">
        <f t="shared" ref="R147:R149" si="23">SUM(K147:Q147)</f>
        <v>0</v>
      </c>
      <c r="S147" s="9">
        <v>0</v>
      </c>
      <c r="T147" s="9">
        <v>0</v>
      </c>
      <c r="U147" s="9">
        <v>0</v>
      </c>
      <c r="V147" s="10">
        <f>AVERAGE(S147:U147)</f>
        <v>0</v>
      </c>
      <c r="W147" s="9">
        <v>0</v>
      </c>
      <c r="X147" s="9">
        <v>0</v>
      </c>
      <c r="Y147" s="9">
        <v>0</v>
      </c>
      <c r="Z147" s="10">
        <f>AVERAGE(W147:Y147)</f>
        <v>0</v>
      </c>
      <c r="AA147" s="50"/>
      <c r="AB147" s="9"/>
      <c r="AC147" s="9"/>
      <c r="AD147" s="9"/>
      <c r="AE147" s="52">
        <v>0</v>
      </c>
      <c r="AF147" s="57">
        <f t="shared" ref="AF147:AF199" si="24">AE147*100/28</f>
        <v>0</v>
      </c>
      <c r="AG147" s="53"/>
      <c r="AH147" s="24">
        <f t="shared" ref="AH147:AH199" si="25">$J$10*J147+$R$10*R147+$V$10*V147+$Z$10*Z147+$AB$10*AB147+$AC$10*AC147+$AD$10*AD147+$AF$10*AF147+$AG$10*AG147</f>
        <v>0</v>
      </c>
      <c r="AI147" s="64"/>
      <c r="AJ147" s="118" t="str">
        <f t="shared" ref="AJ147:AJ199" si="26">VLOOKUP(AH147,$AI$2:$AJ$8,2)</f>
        <v>E</v>
      </c>
      <c r="AK147" s="9" t="s">
        <v>38</v>
      </c>
      <c r="AL147" s="50">
        <v>13513012</v>
      </c>
      <c r="AM147" s="65">
        <v>116</v>
      </c>
    </row>
    <row r="148" spans="1:39" ht="15.75" x14ac:dyDescent="0.25">
      <c r="A148" s="65">
        <v>117</v>
      </c>
      <c r="B148" s="50">
        <v>13516003</v>
      </c>
      <c r="C148" s="9" t="s">
        <v>45</v>
      </c>
      <c r="D148" s="9">
        <v>10</v>
      </c>
      <c r="E148" s="9">
        <v>5</v>
      </c>
      <c r="F148" s="9">
        <v>1</v>
      </c>
      <c r="G148" s="9"/>
      <c r="H148" s="9">
        <v>1</v>
      </c>
      <c r="I148" s="9">
        <v>11</v>
      </c>
      <c r="J148" s="9">
        <f t="shared" ref="J148:J199" si="27">SUM(D148:I148)</f>
        <v>28</v>
      </c>
      <c r="K148" s="9"/>
      <c r="L148" s="9">
        <v>11.5</v>
      </c>
      <c r="M148" s="9">
        <v>2</v>
      </c>
      <c r="N148" s="9">
        <v>5</v>
      </c>
      <c r="O148" s="9">
        <v>9</v>
      </c>
      <c r="P148" s="9">
        <v>4</v>
      </c>
      <c r="Q148" s="9">
        <v>2</v>
      </c>
      <c r="R148" s="9">
        <f t="shared" si="23"/>
        <v>33.5</v>
      </c>
      <c r="S148" s="9">
        <v>99</v>
      </c>
      <c r="T148" s="32">
        <v>100</v>
      </c>
      <c r="U148" s="9">
        <v>96</v>
      </c>
      <c r="V148" s="10">
        <f t="shared" ref="V148:V199" si="28">AVERAGE(S148:U148)</f>
        <v>98.333333333333329</v>
      </c>
      <c r="W148" s="9">
        <v>80</v>
      </c>
      <c r="X148" s="32">
        <v>95</v>
      </c>
      <c r="Y148" s="32">
        <v>95</v>
      </c>
      <c r="Z148" s="10">
        <f t="shared" ref="Z148:Z199" si="29">AVERAGE(W148:Y148)</f>
        <v>90</v>
      </c>
      <c r="AA148" s="50" t="s">
        <v>41</v>
      </c>
      <c r="AB148" s="9">
        <v>71</v>
      </c>
      <c r="AC148" s="9">
        <v>100</v>
      </c>
      <c r="AD148" s="9">
        <v>42</v>
      </c>
      <c r="AE148" s="52">
        <v>27</v>
      </c>
      <c r="AF148" s="57">
        <f t="shared" si="24"/>
        <v>96.428571428571431</v>
      </c>
      <c r="AG148" s="53">
        <v>100</v>
      </c>
      <c r="AH148" s="24">
        <f t="shared" si="25"/>
        <v>54.164047619047615</v>
      </c>
      <c r="AI148" s="64" t="s">
        <v>224</v>
      </c>
      <c r="AJ148" s="118" t="str">
        <f t="shared" si="26"/>
        <v>C</v>
      </c>
      <c r="AK148" s="9" t="s">
        <v>45</v>
      </c>
      <c r="AL148" s="50">
        <v>13516003</v>
      </c>
      <c r="AM148" s="65">
        <v>117</v>
      </c>
    </row>
    <row r="149" spans="1:39" ht="15.75" x14ac:dyDescent="0.25">
      <c r="A149" s="65">
        <v>118</v>
      </c>
      <c r="B149" s="50">
        <v>13516006</v>
      </c>
      <c r="C149" s="9" t="s">
        <v>46</v>
      </c>
      <c r="D149" s="9">
        <v>12.5</v>
      </c>
      <c r="E149" s="9">
        <v>7.5</v>
      </c>
      <c r="F149" s="9">
        <v>7</v>
      </c>
      <c r="G149" s="9">
        <v>14</v>
      </c>
      <c r="H149" s="9">
        <v>10</v>
      </c>
      <c r="I149" s="9">
        <v>13</v>
      </c>
      <c r="J149" s="9">
        <f t="shared" si="27"/>
        <v>64</v>
      </c>
      <c r="K149" s="9">
        <v>13</v>
      </c>
      <c r="L149" s="9">
        <v>7</v>
      </c>
      <c r="M149" s="9">
        <v>10</v>
      </c>
      <c r="N149" s="9">
        <v>10</v>
      </c>
      <c r="O149" s="9">
        <v>22</v>
      </c>
      <c r="P149" s="9">
        <v>6</v>
      </c>
      <c r="Q149" s="9">
        <v>2</v>
      </c>
      <c r="R149" s="9">
        <f t="shared" si="23"/>
        <v>70</v>
      </c>
      <c r="S149" s="9">
        <v>100</v>
      </c>
      <c r="T149" s="9">
        <v>107</v>
      </c>
      <c r="U149" s="9">
        <v>106</v>
      </c>
      <c r="V149" s="10">
        <f t="shared" si="28"/>
        <v>104.33333333333333</v>
      </c>
      <c r="W149" s="9">
        <v>105</v>
      </c>
      <c r="X149" s="9">
        <v>87</v>
      </c>
      <c r="Y149" s="9">
        <v>101</v>
      </c>
      <c r="Z149" s="10">
        <f t="shared" si="29"/>
        <v>97.666666666666671</v>
      </c>
      <c r="AA149" s="50" t="s">
        <v>40</v>
      </c>
      <c r="AB149" s="9">
        <v>76</v>
      </c>
      <c r="AC149" s="9">
        <v>120</v>
      </c>
      <c r="AD149" s="9">
        <v>100</v>
      </c>
      <c r="AE149" s="52">
        <v>27</v>
      </c>
      <c r="AF149" s="57">
        <f t="shared" si="24"/>
        <v>96.428571428571431</v>
      </c>
      <c r="AG149" s="53">
        <v>100</v>
      </c>
      <c r="AH149" s="24">
        <f t="shared" si="25"/>
        <v>79.077380952380963</v>
      </c>
      <c r="AI149" s="64" t="s">
        <v>40</v>
      </c>
      <c r="AJ149" s="118" t="str">
        <f t="shared" si="26"/>
        <v>AB</v>
      </c>
      <c r="AK149" s="9" t="s">
        <v>46</v>
      </c>
      <c r="AL149" s="50">
        <v>13516006</v>
      </c>
      <c r="AM149" s="65">
        <v>118</v>
      </c>
    </row>
    <row r="150" spans="1:39" ht="15.75" x14ac:dyDescent="0.25">
      <c r="A150" s="65">
        <v>119</v>
      </c>
      <c r="B150" s="50">
        <v>13516009</v>
      </c>
      <c r="C150" s="9" t="s">
        <v>47</v>
      </c>
      <c r="D150" s="9">
        <v>17.5</v>
      </c>
      <c r="E150" s="9">
        <v>10</v>
      </c>
      <c r="F150" s="9">
        <v>9</v>
      </c>
      <c r="G150" s="9">
        <v>8</v>
      </c>
      <c r="H150" s="9">
        <v>4</v>
      </c>
      <c r="I150" s="9">
        <v>9</v>
      </c>
      <c r="J150" s="9">
        <f>SUM(D150:I150)</f>
        <v>57.5</v>
      </c>
      <c r="K150" s="9">
        <v>15</v>
      </c>
      <c r="L150" s="9">
        <v>15</v>
      </c>
      <c r="M150" s="9">
        <v>8</v>
      </c>
      <c r="N150" s="9">
        <v>10</v>
      </c>
      <c r="O150" s="9">
        <v>25</v>
      </c>
      <c r="P150" s="9">
        <v>6</v>
      </c>
      <c r="Q150" s="9">
        <v>2</v>
      </c>
      <c r="R150" s="9">
        <f>SUM(K150:Q150)</f>
        <v>81</v>
      </c>
      <c r="S150" s="9">
        <v>100</v>
      </c>
      <c r="T150" s="9">
        <v>107</v>
      </c>
      <c r="U150" s="9">
        <v>110</v>
      </c>
      <c r="V150" s="10">
        <f t="shared" si="28"/>
        <v>105.66666666666667</v>
      </c>
      <c r="W150" s="9">
        <v>101</v>
      </c>
      <c r="X150" s="9">
        <v>90</v>
      </c>
      <c r="Y150" s="9">
        <v>102</v>
      </c>
      <c r="Z150" s="10">
        <f t="shared" si="29"/>
        <v>97.666666666666671</v>
      </c>
      <c r="AA150" s="50" t="s">
        <v>41</v>
      </c>
      <c r="AB150" s="9">
        <v>71</v>
      </c>
      <c r="AC150" s="9">
        <v>120</v>
      </c>
      <c r="AD150" s="9">
        <v>100</v>
      </c>
      <c r="AE150" s="52">
        <v>27</v>
      </c>
      <c r="AF150" s="57">
        <f t="shared" si="24"/>
        <v>96.428571428571431</v>
      </c>
      <c r="AG150" s="53">
        <v>100</v>
      </c>
      <c r="AH150" s="24">
        <f t="shared" si="25"/>
        <v>80.310714285714297</v>
      </c>
      <c r="AI150" s="64" t="s">
        <v>41</v>
      </c>
      <c r="AJ150" s="118" t="str">
        <f t="shared" si="26"/>
        <v>A</v>
      </c>
      <c r="AK150" s="9" t="s">
        <v>47</v>
      </c>
      <c r="AL150" s="50">
        <v>13516009</v>
      </c>
      <c r="AM150" s="65">
        <v>119</v>
      </c>
    </row>
    <row r="151" spans="1:39" ht="15.75" x14ac:dyDescent="0.25">
      <c r="A151" s="65">
        <v>120</v>
      </c>
      <c r="B151" s="50">
        <v>13516012</v>
      </c>
      <c r="C151" s="9" t="s">
        <v>48</v>
      </c>
      <c r="D151" s="9">
        <v>20</v>
      </c>
      <c r="E151" s="9">
        <v>10</v>
      </c>
      <c r="F151" s="9">
        <v>11</v>
      </c>
      <c r="G151" s="9">
        <v>20</v>
      </c>
      <c r="H151" s="9">
        <v>6</v>
      </c>
      <c r="I151" s="9">
        <v>4</v>
      </c>
      <c r="J151" s="9">
        <f t="shared" si="27"/>
        <v>71</v>
      </c>
      <c r="K151" s="9">
        <v>10</v>
      </c>
      <c r="L151" s="9">
        <v>4.5</v>
      </c>
      <c r="M151" s="9">
        <v>20</v>
      </c>
      <c r="N151" s="9">
        <v>5</v>
      </c>
      <c r="O151" s="9">
        <v>22</v>
      </c>
      <c r="P151" s="9">
        <v>10</v>
      </c>
      <c r="Q151" s="9">
        <v>2</v>
      </c>
      <c r="R151" s="9">
        <f t="shared" ref="R151:R199" si="30">SUM(K151:Q151)</f>
        <v>73.5</v>
      </c>
      <c r="S151" s="9">
        <v>100</v>
      </c>
      <c r="T151" s="9">
        <v>110</v>
      </c>
      <c r="U151" s="9">
        <v>104</v>
      </c>
      <c r="V151" s="10">
        <f t="shared" si="28"/>
        <v>104.66666666666667</v>
      </c>
      <c r="W151" s="9">
        <v>102</v>
      </c>
      <c r="X151" s="9">
        <v>105</v>
      </c>
      <c r="Y151" s="9">
        <v>99</v>
      </c>
      <c r="Z151" s="10">
        <f t="shared" si="29"/>
        <v>102</v>
      </c>
      <c r="AA151" s="50" t="s">
        <v>40</v>
      </c>
      <c r="AB151" s="9">
        <v>76</v>
      </c>
      <c r="AC151" s="9">
        <v>120</v>
      </c>
      <c r="AD151" s="9">
        <v>21</v>
      </c>
      <c r="AE151" s="52">
        <v>27</v>
      </c>
      <c r="AF151" s="57">
        <f t="shared" si="24"/>
        <v>96.428571428571431</v>
      </c>
      <c r="AG151" s="53">
        <v>100</v>
      </c>
      <c r="AH151" s="24">
        <f t="shared" si="25"/>
        <v>82.337380952380954</v>
      </c>
      <c r="AI151" s="64" t="s">
        <v>41</v>
      </c>
      <c r="AJ151" s="118" t="str">
        <f t="shared" si="26"/>
        <v>A</v>
      </c>
      <c r="AK151" s="9" t="s">
        <v>48</v>
      </c>
      <c r="AL151" s="50">
        <v>13516012</v>
      </c>
      <c r="AM151" s="65">
        <v>120</v>
      </c>
    </row>
    <row r="152" spans="1:39" ht="15.75" x14ac:dyDescent="0.25">
      <c r="A152" s="65">
        <v>121</v>
      </c>
      <c r="B152" s="50">
        <v>13516015</v>
      </c>
      <c r="C152" s="9" t="s">
        <v>49</v>
      </c>
      <c r="D152" s="9">
        <v>17.5</v>
      </c>
      <c r="E152" s="9">
        <v>15</v>
      </c>
      <c r="F152" s="9">
        <v>14</v>
      </c>
      <c r="G152" s="9">
        <v>12</v>
      </c>
      <c r="H152" s="9">
        <v>7</v>
      </c>
      <c r="I152" s="9">
        <v>13</v>
      </c>
      <c r="J152" s="9">
        <f t="shared" si="27"/>
        <v>78.5</v>
      </c>
      <c r="K152" s="9">
        <v>15</v>
      </c>
      <c r="L152" s="9">
        <v>15</v>
      </c>
      <c r="M152" s="9">
        <v>13</v>
      </c>
      <c r="N152" s="9">
        <v>11</v>
      </c>
      <c r="O152" s="9">
        <v>15</v>
      </c>
      <c r="P152" s="9">
        <v>8</v>
      </c>
      <c r="Q152" s="9">
        <v>2</v>
      </c>
      <c r="R152" s="9">
        <f t="shared" si="30"/>
        <v>79</v>
      </c>
      <c r="S152" s="9">
        <v>100</v>
      </c>
      <c r="T152" s="9">
        <v>110</v>
      </c>
      <c r="U152" s="9">
        <v>92</v>
      </c>
      <c r="V152" s="10">
        <f t="shared" si="28"/>
        <v>100.66666666666667</v>
      </c>
      <c r="W152" s="9">
        <v>89</v>
      </c>
      <c r="X152" s="9">
        <v>89</v>
      </c>
      <c r="Y152" s="9">
        <v>94</v>
      </c>
      <c r="Z152" s="10">
        <f t="shared" si="29"/>
        <v>90.666666666666671</v>
      </c>
      <c r="AA152" s="50" t="s">
        <v>41</v>
      </c>
      <c r="AB152" s="9">
        <v>71</v>
      </c>
      <c r="AC152" s="9">
        <v>100</v>
      </c>
      <c r="AD152" s="9">
        <v>89.5</v>
      </c>
      <c r="AE152" s="52">
        <v>28</v>
      </c>
      <c r="AF152" s="57">
        <f t="shared" si="24"/>
        <v>100</v>
      </c>
      <c r="AG152" s="53">
        <v>100</v>
      </c>
      <c r="AH152" s="24">
        <f t="shared" si="25"/>
        <v>83.894999999999996</v>
      </c>
      <c r="AI152" s="64" t="s">
        <v>40</v>
      </c>
      <c r="AJ152" s="118" t="str">
        <f t="shared" si="26"/>
        <v>A</v>
      </c>
      <c r="AK152" s="9" t="s">
        <v>49</v>
      </c>
      <c r="AL152" s="50">
        <v>13516015</v>
      </c>
      <c r="AM152" s="65">
        <v>121</v>
      </c>
    </row>
    <row r="153" spans="1:39" ht="15.75" x14ac:dyDescent="0.25">
      <c r="A153" s="65">
        <v>122</v>
      </c>
      <c r="B153" s="50">
        <v>13516018</v>
      </c>
      <c r="C153" s="9" t="s">
        <v>50</v>
      </c>
      <c r="D153" s="9">
        <v>17.5</v>
      </c>
      <c r="E153" s="9">
        <v>5</v>
      </c>
      <c r="F153" s="9">
        <v>1</v>
      </c>
      <c r="G153" s="9">
        <v>7</v>
      </c>
      <c r="H153" s="9">
        <v>2</v>
      </c>
      <c r="I153" s="9">
        <v>12</v>
      </c>
      <c r="J153" s="9">
        <f t="shared" si="27"/>
        <v>44.5</v>
      </c>
      <c r="K153" s="9">
        <v>1</v>
      </c>
      <c r="L153" s="9">
        <v>9</v>
      </c>
      <c r="M153" s="9">
        <v>16</v>
      </c>
      <c r="N153" s="9">
        <v>10</v>
      </c>
      <c r="O153" s="9">
        <v>14.5</v>
      </c>
      <c r="P153" s="9">
        <v>8</v>
      </c>
      <c r="Q153" s="9">
        <v>2</v>
      </c>
      <c r="R153" s="9">
        <f t="shared" si="30"/>
        <v>60.5</v>
      </c>
      <c r="S153" s="9">
        <v>80</v>
      </c>
      <c r="T153" s="9">
        <v>110</v>
      </c>
      <c r="U153" s="9">
        <v>94</v>
      </c>
      <c r="V153" s="10">
        <f t="shared" si="28"/>
        <v>94.666666666666671</v>
      </c>
      <c r="W153" s="9">
        <v>91</v>
      </c>
      <c r="X153" s="9">
        <v>98</v>
      </c>
      <c r="Y153" s="9">
        <v>96</v>
      </c>
      <c r="Z153" s="10">
        <f t="shared" si="29"/>
        <v>95</v>
      </c>
      <c r="AA153" s="50" t="s">
        <v>40</v>
      </c>
      <c r="AB153" s="9">
        <v>76</v>
      </c>
      <c r="AC153" s="9">
        <v>120</v>
      </c>
      <c r="AD153" s="9">
        <v>93</v>
      </c>
      <c r="AE153" s="52">
        <v>28</v>
      </c>
      <c r="AF153" s="57">
        <f t="shared" si="24"/>
        <v>100</v>
      </c>
      <c r="AG153" s="53">
        <v>100</v>
      </c>
      <c r="AH153" s="24">
        <f t="shared" si="25"/>
        <v>68.896666666666675</v>
      </c>
      <c r="AI153" s="64" t="s">
        <v>41</v>
      </c>
      <c r="AJ153" s="118" t="str">
        <f t="shared" si="26"/>
        <v>BC</v>
      </c>
      <c r="AK153" s="9" t="s">
        <v>50</v>
      </c>
      <c r="AL153" s="50">
        <v>13516018</v>
      </c>
      <c r="AM153" s="65">
        <v>122</v>
      </c>
    </row>
    <row r="154" spans="1:39" ht="15.75" x14ac:dyDescent="0.25">
      <c r="A154" s="65">
        <v>123</v>
      </c>
      <c r="B154" s="50">
        <v>13516021</v>
      </c>
      <c r="C154" s="9" t="s">
        <v>51</v>
      </c>
      <c r="D154" s="9">
        <v>15</v>
      </c>
      <c r="E154" s="9">
        <v>10</v>
      </c>
      <c r="F154" s="9">
        <v>8</v>
      </c>
      <c r="G154" s="9">
        <v>20</v>
      </c>
      <c r="H154" s="9">
        <v>5</v>
      </c>
      <c r="I154" s="9">
        <v>4</v>
      </c>
      <c r="J154" s="9">
        <f t="shared" si="27"/>
        <v>62</v>
      </c>
      <c r="K154" s="9">
        <v>11</v>
      </c>
      <c r="L154" s="9">
        <v>12.5</v>
      </c>
      <c r="M154" s="9">
        <v>15</v>
      </c>
      <c r="N154" s="9">
        <v>10</v>
      </c>
      <c r="O154" s="9">
        <v>25</v>
      </c>
      <c r="P154" s="9">
        <v>10</v>
      </c>
      <c r="Q154" s="9">
        <v>2</v>
      </c>
      <c r="R154" s="9">
        <f t="shared" si="30"/>
        <v>85.5</v>
      </c>
      <c r="S154" s="9">
        <v>100</v>
      </c>
      <c r="T154" s="9">
        <v>104</v>
      </c>
      <c r="U154" s="9">
        <v>106</v>
      </c>
      <c r="V154" s="10">
        <f t="shared" si="28"/>
        <v>103.33333333333333</v>
      </c>
      <c r="W154" s="9">
        <v>90</v>
      </c>
      <c r="X154" s="9">
        <v>102</v>
      </c>
      <c r="Y154" s="9">
        <v>94</v>
      </c>
      <c r="Z154" s="10">
        <f t="shared" si="29"/>
        <v>95.333333333333329</v>
      </c>
      <c r="AA154" s="50" t="s">
        <v>40</v>
      </c>
      <c r="AB154" s="9">
        <v>76</v>
      </c>
      <c r="AC154" s="9">
        <v>100</v>
      </c>
      <c r="AD154" s="9">
        <v>86</v>
      </c>
      <c r="AE154" s="52">
        <v>26</v>
      </c>
      <c r="AF154" s="57">
        <f t="shared" si="24"/>
        <v>92.857142857142861</v>
      </c>
      <c r="AG154" s="53">
        <v>100</v>
      </c>
      <c r="AH154" s="24">
        <f t="shared" si="25"/>
        <v>82.131428571428572</v>
      </c>
      <c r="AI154" s="64" t="s">
        <v>40</v>
      </c>
      <c r="AJ154" s="118" t="str">
        <f t="shared" si="26"/>
        <v>A</v>
      </c>
      <c r="AK154" s="9" t="s">
        <v>51</v>
      </c>
      <c r="AL154" s="50">
        <v>13516021</v>
      </c>
      <c r="AM154" s="65">
        <v>123</v>
      </c>
    </row>
    <row r="155" spans="1:39" ht="15.75" x14ac:dyDescent="0.25">
      <c r="A155" s="65">
        <v>124</v>
      </c>
      <c r="B155" s="50">
        <v>13516024</v>
      </c>
      <c r="C155" s="9" t="s">
        <v>52</v>
      </c>
      <c r="D155" s="9">
        <v>12.5</v>
      </c>
      <c r="E155" s="9">
        <v>5</v>
      </c>
      <c r="F155" s="9">
        <v>2</v>
      </c>
      <c r="G155" s="9">
        <v>2</v>
      </c>
      <c r="H155" s="9">
        <v>12</v>
      </c>
      <c r="I155" s="9">
        <v>4</v>
      </c>
      <c r="J155" s="9">
        <f t="shared" si="27"/>
        <v>37.5</v>
      </c>
      <c r="K155" s="9">
        <v>7</v>
      </c>
      <c r="L155" s="9">
        <v>8</v>
      </c>
      <c r="M155" s="9">
        <v>7</v>
      </c>
      <c r="N155" s="9">
        <v>5</v>
      </c>
      <c r="O155" s="9">
        <v>9</v>
      </c>
      <c r="P155" s="9">
        <v>2</v>
      </c>
      <c r="Q155" s="9">
        <v>2</v>
      </c>
      <c r="R155" s="9">
        <f t="shared" si="30"/>
        <v>40</v>
      </c>
      <c r="S155" s="9">
        <v>100</v>
      </c>
      <c r="T155" s="9">
        <v>107</v>
      </c>
      <c r="U155" s="9">
        <v>106</v>
      </c>
      <c r="V155" s="10">
        <f t="shared" si="28"/>
        <v>104.33333333333333</v>
      </c>
      <c r="W155" s="9">
        <v>98</v>
      </c>
      <c r="X155" s="9">
        <v>100</v>
      </c>
      <c r="Y155" s="9">
        <v>106</v>
      </c>
      <c r="Z155" s="10">
        <f t="shared" si="29"/>
        <v>101.33333333333333</v>
      </c>
      <c r="AA155" s="50" t="s">
        <v>41</v>
      </c>
      <c r="AB155" s="9">
        <v>71</v>
      </c>
      <c r="AC155" s="9">
        <v>120</v>
      </c>
      <c r="AD155" s="9">
        <v>78</v>
      </c>
      <c r="AE155" s="52">
        <v>25</v>
      </c>
      <c r="AF155" s="57">
        <f t="shared" si="24"/>
        <v>89.285714285714292</v>
      </c>
      <c r="AG155" s="53">
        <v>100</v>
      </c>
      <c r="AH155" s="24">
        <f t="shared" si="25"/>
        <v>62.212142857142858</v>
      </c>
      <c r="AI155" s="64" t="s">
        <v>42</v>
      </c>
      <c r="AJ155" s="118" t="str">
        <f t="shared" si="26"/>
        <v>C</v>
      </c>
      <c r="AK155" s="9" t="s">
        <v>52</v>
      </c>
      <c r="AL155" s="50">
        <v>13516024</v>
      </c>
      <c r="AM155" s="65">
        <v>124</v>
      </c>
    </row>
    <row r="156" spans="1:39" ht="15.75" x14ac:dyDescent="0.25">
      <c r="A156" s="65">
        <v>125</v>
      </c>
      <c r="B156" s="50">
        <v>13516027</v>
      </c>
      <c r="C156" s="9" t="s">
        <v>53</v>
      </c>
      <c r="D156" s="9">
        <v>15</v>
      </c>
      <c r="E156" s="9">
        <v>5</v>
      </c>
      <c r="F156" s="9">
        <v>9</v>
      </c>
      <c r="G156" s="9">
        <v>20</v>
      </c>
      <c r="H156" s="9">
        <v>9</v>
      </c>
      <c r="I156" s="9">
        <v>1</v>
      </c>
      <c r="J156" s="9">
        <f t="shared" si="27"/>
        <v>59</v>
      </c>
      <c r="K156" s="9">
        <v>13</v>
      </c>
      <c r="L156" s="9">
        <v>15</v>
      </c>
      <c r="M156" s="9">
        <v>15</v>
      </c>
      <c r="N156" s="9">
        <v>15</v>
      </c>
      <c r="O156" s="9">
        <v>19.5</v>
      </c>
      <c r="P156" s="9">
        <v>6</v>
      </c>
      <c r="Q156" s="9">
        <v>2</v>
      </c>
      <c r="R156" s="9">
        <f t="shared" si="30"/>
        <v>85.5</v>
      </c>
      <c r="S156" s="9">
        <v>100</v>
      </c>
      <c r="T156" s="9">
        <v>104</v>
      </c>
      <c r="U156" s="9">
        <v>110</v>
      </c>
      <c r="V156" s="10">
        <f t="shared" si="28"/>
        <v>104.66666666666667</v>
      </c>
      <c r="W156" s="9">
        <v>85</v>
      </c>
      <c r="X156" s="9">
        <v>99</v>
      </c>
      <c r="Y156" s="9">
        <v>98</v>
      </c>
      <c r="Z156" s="10">
        <f t="shared" si="29"/>
        <v>94</v>
      </c>
      <c r="AA156" s="50" t="s">
        <v>40</v>
      </c>
      <c r="AB156" s="9">
        <v>76</v>
      </c>
      <c r="AC156" s="9">
        <v>120</v>
      </c>
      <c r="AD156" s="9">
        <v>100</v>
      </c>
      <c r="AE156" s="52">
        <v>28</v>
      </c>
      <c r="AF156" s="57">
        <f t="shared" si="24"/>
        <v>100</v>
      </c>
      <c r="AG156" s="53">
        <v>100</v>
      </c>
      <c r="AH156" s="24">
        <f t="shared" si="25"/>
        <v>81.61666666666666</v>
      </c>
      <c r="AI156" s="64" t="s">
        <v>40</v>
      </c>
      <c r="AJ156" s="118" t="str">
        <f t="shared" si="26"/>
        <v>A</v>
      </c>
      <c r="AK156" s="9" t="s">
        <v>53</v>
      </c>
      <c r="AL156" s="50">
        <v>13516027</v>
      </c>
      <c r="AM156" s="65">
        <v>125</v>
      </c>
    </row>
    <row r="157" spans="1:39" ht="15.75" x14ac:dyDescent="0.25">
      <c r="A157" s="65">
        <v>126</v>
      </c>
      <c r="B157" s="50">
        <v>13516030</v>
      </c>
      <c r="C157" s="9" t="s">
        <v>54</v>
      </c>
      <c r="D157" s="9">
        <v>17.5</v>
      </c>
      <c r="E157" s="9">
        <v>12.5</v>
      </c>
      <c r="F157" s="9">
        <v>9</v>
      </c>
      <c r="G157" s="9">
        <v>8</v>
      </c>
      <c r="H157" s="9">
        <v>6</v>
      </c>
      <c r="I157" s="9">
        <v>11</v>
      </c>
      <c r="J157" s="9">
        <f t="shared" si="27"/>
        <v>64</v>
      </c>
      <c r="K157" s="9">
        <v>13</v>
      </c>
      <c r="L157" s="9">
        <v>13</v>
      </c>
      <c r="M157" s="9">
        <v>13</v>
      </c>
      <c r="N157" s="9">
        <v>10</v>
      </c>
      <c r="O157" s="9">
        <v>18.5</v>
      </c>
      <c r="P157" s="9">
        <v>8</v>
      </c>
      <c r="Q157" s="9">
        <v>2</v>
      </c>
      <c r="R157" s="9">
        <f t="shared" si="30"/>
        <v>77.5</v>
      </c>
      <c r="S157" s="9">
        <v>100</v>
      </c>
      <c r="T157" s="9">
        <v>107</v>
      </c>
      <c r="U157" s="9">
        <v>106</v>
      </c>
      <c r="V157" s="10">
        <f t="shared" si="28"/>
        <v>104.33333333333333</v>
      </c>
      <c r="W157" s="9">
        <v>104</v>
      </c>
      <c r="X157" s="9">
        <v>92</v>
      </c>
      <c r="Y157" s="9">
        <v>96</v>
      </c>
      <c r="Z157" s="10">
        <f t="shared" si="29"/>
        <v>97.333333333333329</v>
      </c>
      <c r="AA157" s="50" t="s">
        <v>40</v>
      </c>
      <c r="AB157" s="9">
        <v>76</v>
      </c>
      <c r="AC157" s="9">
        <v>100</v>
      </c>
      <c r="AD157" s="9">
        <v>79</v>
      </c>
      <c r="AE157" s="52">
        <v>27</v>
      </c>
      <c r="AF157" s="57">
        <f t="shared" si="24"/>
        <v>96.428571428571431</v>
      </c>
      <c r="AG157" s="53"/>
      <c r="AH157" s="24">
        <f t="shared" si="25"/>
        <v>80.350714285714304</v>
      </c>
      <c r="AI157" s="64" t="s">
        <v>41</v>
      </c>
      <c r="AJ157" s="118" t="str">
        <f t="shared" si="26"/>
        <v>A</v>
      </c>
      <c r="AK157" s="9" t="s">
        <v>54</v>
      </c>
      <c r="AL157" s="50">
        <v>13516030</v>
      </c>
      <c r="AM157" s="65">
        <v>126</v>
      </c>
    </row>
    <row r="158" spans="1:39" ht="15.75" x14ac:dyDescent="0.25">
      <c r="A158" s="65">
        <v>127</v>
      </c>
      <c r="B158" s="50">
        <v>13516033</v>
      </c>
      <c r="C158" s="9" t="s">
        <v>55</v>
      </c>
      <c r="D158" s="9">
        <v>19</v>
      </c>
      <c r="E158" s="9">
        <v>12.5</v>
      </c>
      <c r="F158" s="9">
        <v>8</v>
      </c>
      <c r="G158" s="9">
        <v>20</v>
      </c>
      <c r="H158" s="9">
        <v>9</v>
      </c>
      <c r="I158" s="9">
        <v>18</v>
      </c>
      <c r="J158" s="9">
        <f t="shared" si="27"/>
        <v>86.5</v>
      </c>
      <c r="K158" s="9">
        <v>13</v>
      </c>
      <c r="L158" s="9">
        <v>2</v>
      </c>
      <c r="M158" s="9">
        <v>13</v>
      </c>
      <c r="N158" s="9">
        <v>15</v>
      </c>
      <c r="O158" s="9">
        <v>18</v>
      </c>
      <c r="P158" s="9">
        <v>8</v>
      </c>
      <c r="Q158" s="9">
        <v>2</v>
      </c>
      <c r="R158" s="9">
        <f t="shared" si="30"/>
        <v>71</v>
      </c>
      <c r="S158" s="9">
        <v>100</v>
      </c>
      <c r="T158" s="9">
        <v>104</v>
      </c>
      <c r="U158" s="9">
        <v>106</v>
      </c>
      <c r="V158" s="10">
        <f t="shared" si="28"/>
        <v>103.33333333333333</v>
      </c>
      <c r="W158" s="9">
        <v>100</v>
      </c>
      <c r="X158" s="9">
        <v>105</v>
      </c>
      <c r="Y158" s="9">
        <v>94</v>
      </c>
      <c r="Z158" s="10">
        <f t="shared" si="29"/>
        <v>99.666666666666671</v>
      </c>
      <c r="AA158" s="50" t="s">
        <v>40</v>
      </c>
      <c r="AB158" s="9">
        <v>76</v>
      </c>
      <c r="AC158" s="9">
        <v>100</v>
      </c>
      <c r="AD158" s="9">
        <v>100</v>
      </c>
      <c r="AE158" s="52">
        <v>28</v>
      </c>
      <c r="AF158" s="57">
        <f t="shared" si="24"/>
        <v>100</v>
      </c>
      <c r="AG158" s="53">
        <v>100</v>
      </c>
      <c r="AH158" s="24">
        <f t="shared" si="25"/>
        <v>86.316666666666677</v>
      </c>
      <c r="AI158" s="64" t="s">
        <v>219</v>
      </c>
      <c r="AJ158" s="118" t="str">
        <f t="shared" si="26"/>
        <v>A</v>
      </c>
      <c r="AK158" s="9" t="s">
        <v>55</v>
      </c>
      <c r="AL158" s="50">
        <v>13516033</v>
      </c>
      <c r="AM158" s="65">
        <v>127</v>
      </c>
    </row>
    <row r="159" spans="1:39" ht="15.75" x14ac:dyDescent="0.25">
      <c r="A159" s="65">
        <v>128</v>
      </c>
      <c r="B159" s="50">
        <v>13516036</v>
      </c>
      <c r="C159" s="9" t="s">
        <v>56</v>
      </c>
      <c r="D159" s="9">
        <v>10</v>
      </c>
      <c r="E159" s="9">
        <v>7.5</v>
      </c>
      <c r="F159" s="9">
        <v>12</v>
      </c>
      <c r="G159" s="9">
        <v>7</v>
      </c>
      <c r="H159" s="9">
        <v>12</v>
      </c>
      <c r="I159" s="9">
        <v>10</v>
      </c>
      <c r="J159" s="9">
        <f t="shared" si="27"/>
        <v>58.5</v>
      </c>
      <c r="K159" s="9">
        <v>13</v>
      </c>
      <c r="L159" s="9">
        <v>15</v>
      </c>
      <c r="M159" s="9">
        <v>16</v>
      </c>
      <c r="N159" s="9">
        <v>15</v>
      </c>
      <c r="O159" s="9">
        <v>17</v>
      </c>
      <c r="P159" s="9">
        <v>2</v>
      </c>
      <c r="Q159" s="9">
        <v>2</v>
      </c>
      <c r="R159" s="9">
        <f t="shared" si="30"/>
        <v>80</v>
      </c>
      <c r="S159" s="9">
        <v>68</v>
      </c>
      <c r="T159" s="9">
        <v>110</v>
      </c>
      <c r="U159" s="9">
        <v>94</v>
      </c>
      <c r="V159" s="10">
        <f t="shared" si="28"/>
        <v>90.666666666666671</v>
      </c>
      <c r="W159" s="9">
        <v>104</v>
      </c>
      <c r="X159" s="9">
        <v>88</v>
      </c>
      <c r="Y159" s="9">
        <v>108</v>
      </c>
      <c r="Z159" s="10">
        <f t="shared" si="29"/>
        <v>100</v>
      </c>
      <c r="AA159" s="50" t="s">
        <v>41</v>
      </c>
      <c r="AB159" s="9">
        <v>71</v>
      </c>
      <c r="AC159" s="9">
        <v>100</v>
      </c>
      <c r="AD159" s="9">
        <v>93</v>
      </c>
      <c r="AE159" s="52">
        <v>27</v>
      </c>
      <c r="AF159" s="57">
        <f t="shared" si="24"/>
        <v>96.428571428571431</v>
      </c>
      <c r="AG159" s="53">
        <v>100</v>
      </c>
      <c r="AH159" s="24">
        <f t="shared" si="25"/>
        <v>79.00738095238097</v>
      </c>
      <c r="AI159" s="64" t="s">
        <v>219</v>
      </c>
      <c r="AJ159" s="118" t="str">
        <f t="shared" si="26"/>
        <v>AB</v>
      </c>
      <c r="AK159" s="9" t="s">
        <v>56</v>
      </c>
      <c r="AL159" s="50">
        <v>13516036</v>
      </c>
      <c r="AM159" s="65">
        <v>128</v>
      </c>
    </row>
    <row r="160" spans="1:39" ht="15.75" x14ac:dyDescent="0.25">
      <c r="A160" s="65">
        <v>129</v>
      </c>
      <c r="B160" s="50">
        <v>13516039</v>
      </c>
      <c r="C160" s="9" t="s">
        <v>57</v>
      </c>
      <c r="D160" s="9">
        <v>15</v>
      </c>
      <c r="E160" s="9">
        <v>15</v>
      </c>
      <c r="F160" s="9">
        <v>12</v>
      </c>
      <c r="G160" s="9">
        <v>4</v>
      </c>
      <c r="H160" s="9">
        <v>10</v>
      </c>
      <c r="I160" s="9">
        <v>14</v>
      </c>
      <c r="J160" s="9">
        <f t="shared" si="27"/>
        <v>70</v>
      </c>
      <c r="K160" s="9">
        <v>13</v>
      </c>
      <c r="L160" s="9">
        <v>15</v>
      </c>
      <c r="M160" s="9">
        <v>20</v>
      </c>
      <c r="N160" s="9">
        <v>15</v>
      </c>
      <c r="O160" s="9">
        <v>25</v>
      </c>
      <c r="P160" s="9">
        <v>8</v>
      </c>
      <c r="Q160" s="9">
        <v>2</v>
      </c>
      <c r="R160" s="9">
        <f t="shared" si="30"/>
        <v>98</v>
      </c>
      <c r="S160" s="9">
        <v>100</v>
      </c>
      <c r="T160" s="9">
        <v>107</v>
      </c>
      <c r="U160" s="9">
        <v>106</v>
      </c>
      <c r="V160" s="10">
        <f t="shared" si="28"/>
        <v>104.33333333333333</v>
      </c>
      <c r="W160" s="9">
        <v>93</v>
      </c>
      <c r="X160" s="9">
        <v>100</v>
      </c>
      <c r="Y160" s="9">
        <v>95</v>
      </c>
      <c r="Z160" s="10">
        <f t="shared" si="29"/>
        <v>96</v>
      </c>
      <c r="AA160" s="50" t="s">
        <v>40</v>
      </c>
      <c r="AB160" s="9">
        <v>76</v>
      </c>
      <c r="AC160" s="9">
        <v>120</v>
      </c>
      <c r="AD160" s="9">
        <v>100</v>
      </c>
      <c r="AE160" s="52">
        <v>28</v>
      </c>
      <c r="AF160" s="57">
        <f t="shared" si="24"/>
        <v>100</v>
      </c>
      <c r="AG160" s="53">
        <v>100</v>
      </c>
      <c r="AH160" s="24">
        <f t="shared" si="25"/>
        <v>89.033333333333331</v>
      </c>
      <c r="AI160" s="64" t="s">
        <v>219</v>
      </c>
      <c r="AJ160" s="118" t="str">
        <f t="shared" si="26"/>
        <v>A</v>
      </c>
      <c r="AK160" s="9" t="s">
        <v>57</v>
      </c>
      <c r="AL160" s="50">
        <v>13516039</v>
      </c>
      <c r="AM160" s="65">
        <v>129</v>
      </c>
    </row>
    <row r="161" spans="1:39" ht="15.75" x14ac:dyDescent="0.25">
      <c r="A161" s="65">
        <v>130</v>
      </c>
      <c r="B161" s="50">
        <v>13516042</v>
      </c>
      <c r="C161" s="9" t="s">
        <v>58</v>
      </c>
      <c r="D161" s="9">
        <v>19</v>
      </c>
      <c r="E161" s="9">
        <v>12.5</v>
      </c>
      <c r="F161" s="9">
        <v>11</v>
      </c>
      <c r="G161" s="9">
        <v>1</v>
      </c>
      <c r="H161" s="9">
        <v>12</v>
      </c>
      <c r="I161" s="9">
        <v>7</v>
      </c>
      <c r="J161" s="9">
        <f t="shared" si="27"/>
        <v>62.5</v>
      </c>
      <c r="K161" s="9">
        <v>12</v>
      </c>
      <c r="L161" s="9">
        <v>5.5</v>
      </c>
      <c r="M161" s="9">
        <v>5</v>
      </c>
      <c r="N161" s="9">
        <v>2</v>
      </c>
      <c r="O161" s="9">
        <v>19</v>
      </c>
      <c r="P161" s="9">
        <v>8</v>
      </c>
      <c r="Q161" s="9">
        <v>2</v>
      </c>
      <c r="R161" s="9">
        <f t="shared" si="30"/>
        <v>53.5</v>
      </c>
      <c r="S161" s="9">
        <v>80</v>
      </c>
      <c r="T161" s="9">
        <v>110</v>
      </c>
      <c r="U161" s="9">
        <v>94</v>
      </c>
      <c r="V161" s="10">
        <f t="shared" si="28"/>
        <v>94.666666666666671</v>
      </c>
      <c r="W161" s="9">
        <v>83</v>
      </c>
      <c r="X161" s="9">
        <v>104</v>
      </c>
      <c r="Y161" s="9">
        <v>86</v>
      </c>
      <c r="Z161" s="10">
        <f t="shared" si="29"/>
        <v>91</v>
      </c>
      <c r="AA161" s="50" t="s">
        <v>40</v>
      </c>
      <c r="AB161" s="9">
        <v>76</v>
      </c>
      <c r="AC161" s="9">
        <v>100</v>
      </c>
      <c r="AD161" s="9">
        <v>75</v>
      </c>
      <c r="AE161" s="52">
        <v>27</v>
      </c>
      <c r="AF161" s="57">
        <f t="shared" si="24"/>
        <v>96.428571428571431</v>
      </c>
      <c r="AG161" s="53">
        <v>100</v>
      </c>
      <c r="AH161" s="24">
        <f t="shared" si="25"/>
        <v>70.927380952380958</v>
      </c>
      <c r="AI161" s="64" t="s">
        <v>41</v>
      </c>
      <c r="AJ161" s="118" t="str">
        <f t="shared" si="26"/>
        <v>B</v>
      </c>
      <c r="AK161" s="9" t="s">
        <v>58</v>
      </c>
      <c r="AL161" s="50">
        <v>13516042</v>
      </c>
      <c r="AM161" s="65">
        <v>130</v>
      </c>
    </row>
    <row r="162" spans="1:39" ht="15.75" x14ac:dyDescent="0.25">
      <c r="A162" s="65">
        <v>131</v>
      </c>
      <c r="B162" s="50">
        <v>13516045</v>
      </c>
      <c r="C162" s="9" t="s">
        <v>59</v>
      </c>
      <c r="D162" s="9">
        <v>20</v>
      </c>
      <c r="E162" s="9">
        <v>10</v>
      </c>
      <c r="F162" s="9">
        <v>7</v>
      </c>
      <c r="G162" s="9">
        <v>20</v>
      </c>
      <c r="H162" s="9">
        <v>4</v>
      </c>
      <c r="I162" s="9">
        <v>13</v>
      </c>
      <c r="J162" s="9">
        <f t="shared" si="27"/>
        <v>74</v>
      </c>
      <c r="K162" s="9">
        <v>10</v>
      </c>
      <c r="L162" s="9">
        <v>15</v>
      </c>
      <c r="M162" s="9">
        <v>5</v>
      </c>
      <c r="N162" s="9">
        <v>14</v>
      </c>
      <c r="O162" s="9">
        <v>25</v>
      </c>
      <c r="P162" s="9">
        <v>8</v>
      </c>
      <c r="Q162" s="9">
        <v>2</v>
      </c>
      <c r="R162" s="9">
        <f t="shared" si="30"/>
        <v>79</v>
      </c>
      <c r="S162" s="9">
        <v>100</v>
      </c>
      <c r="T162" s="9">
        <v>104</v>
      </c>
      <c r="U162" s="9">
        <v>103</v>
      </c>
      <c r="V162" s="10">
        <f t="shared" si="28"/>
        <v>102.33333333333333</v>
      </c>
      <c r="W162" s="9">
        <v>106</v>
      </c>
      <c r="X162" s="9">
        <v>105</v>
      </c>
      <c r="Y162" s="9">
        <v>102</v>
      </c>
      <c r="Z162" s="10">
        <f t="shared" si="29"/>
        <v>104.33333333333333</v>
      </c>
      <c r="AA162" s="50" t="s">
        <v>219</v>
      </c>
      <c r="AB162" s="9">
        <v>81</v>
      </c>
      <c r="AC162" s="9">
        <v>100</v>
      </c>
      <c r="AD162" s="9">
        <v>96.5</v>
      </c>
      <c r="AE162" s="52">
        <v>26</v>
      </c>
      <c r="AF162" s="57">
        <f t="shared" si="24"/>
        <v>92.857142857142861</v>
      </c>
      <c r="AG162" s="53">
        <v>100</v>
      </c>
      <c r="AH162" s="24">
        <f t="shared" si="25"/>
        <v>85.83642857142857</v>
      </c>
      <c r="AI162" s="64" t="s">
        <v>219</v>
      </c>
      <c r="AJ162" s="118" t="str">
        <f t="shared" si="26"/>
        <v>A</v>
      </c>
      <c r="AK162" s="9" t="s">
        <v>59</v>
      </c>
      <c r="AL162" s="50">
        <v>13516045</v>
      </c>
      <c r="AM162" s="65">
        <v>131</v>
      </c>
    </row>
    <row r="163" spans="1:39" ht="15.75" x14ac:dyDescent="0.25">
      <c r="A163" s="65">
        <v>132</v>
      </c>
      <c r="B163" s="50">
        <v>13516048</v>
      </c>
      <c r="C163" s="9" t="s">
        <v>60</v>
      </c>
      <c r="D163" s="9">
        <v>12.5</v>
      </c>
      <c r="E163" s="9">
        <v>10</v>
      </c>
      <c r="F163" s="9">
        <v>12</v>
      </c>
      <c r="G163" s="9">
        <v>20</v>
      </c>
      <c r="H163" s="9">
        <v>5</v>
      </c>
      <c r="I163" s="9">
        <v>8</v>
      </c>
      <c r="J163" s="9">
        <f t="shared" si="27"/>
        <v>67.5</v>
      </c>
      <c r="K163" s="9">
        <v>6</v>
      </c>
      <c r="L163" s="9">
        <v>12</v>
      </c>
      <c r="M163" s="9">
        <v>14</v>
      </c>
      <c r="N163" s="9">
        <v>15</v>
      </c>
      <c r="O163" s="9">
        <v>25</v>
      </c>
      <c r="P163" s="9">
        <v>6</v>
      </c>
      <c r="Q163" s="9">
        <v>2</v>
      </c>
      <c r="R163" s="9">
        <f t="shared" si="30"/>
        <v>80</v>
      </c>
      <c r="S163" s="9">
        <v>100</v>
      </c>
      <c r="T163" s="9">
        <v>104</v>
      </c>
      <c r="U163" s="9">
        <v>95</v>
      </c>
      <c r="V163" s="10">
        <f t="shared" si="28"/>
        <v>99.666666666666671</v>
      </c>
      <c r="W163" s="9">
        <v>89</v>
      </c>
      <c r="X163" s="9">
        <v>100</v>
      </c>
      <c r="Y163" s="9">
        <v>97</v>
      </c>
      <c r="Z163" s="10">
        <f t="shared" si="29"/>
        <v>95.333333333333329</v>
      </c>
      <c r="AA163" s="50" t="s">
        <v>41</v>
      </c>
      <c r="AB163" s="9">
        <v>71</v>
      </c>
      <c r="AC163" s="9">
        <v>100</v>
      </c>
      <c r="AD163" s="9">
        <v>100</v>
      </c>
      <c r="AE163" s="52">
        <v>28</v>
      </c>
      <c r="AF163" s="57">
        <f t="shared" si="24"/>
        <v>100</v>
      </c>
      <c r="AG163" s="53">
        <v>100</v>
      </c>
      <c r="AH163" s="24">
        <f t="shared" si="25"/>
        <v>81.833333333333329</v>
      </c>
      <c r="AI163" s="64" t="s">
        <v>40</v>
      </c>
      <c r="AJ163" s="118" t="str">
        <f t="shared" si="26"/>
        <v>A</v>
      </c>
      <c r="AK163" s="9" t="s">
        <v>60</v>
      </c>
      <c r="AL163" s="50">
        <v>13516048</v>
      </c>
      <c r="AM163" s="65">
        <v>132</v>
      </c>
    </row>
    <row r="164" spans="1:39" ht="15.75" x14ac:dyDescent="0.25">
      <c r="A164" s="65">
        <v>133</v>
      </c>
      <c r="B164" s="50">
        <v>13516051</v>
      </c>
      <c r="C164" s="9" t="s">
        <v>61</v>
      </c>
      <c r="D164" s="9">
        <v>5</v>
      </c>
      <c r="E164" s="9">
        <v>7.5</v>
      </c>
      <c r="F164" s="9">
        <v>7</v>
      </c>
      <c r="G164" s="9">
        <v>11</v>
      </c>
      <c r="H164" s="9">
        <v>6</v>
      </c>
      <c r="I164" s="9">
        <v>4</v>
      </c>
      <c r="J164" s="9">
        <f t="shared" si="27"/>
        <v>40.5</v>
      </c>
      <c r="K164" s="9">
        <v>13</v>
      </c>
      <c r="L164" s="9">
        <v>5</v>
      </c>
      <c r="M164" s="9">
        <v>1</v>
      </c>
      <c r="N164" s="9">
        <v>2</v>
      </c>
      <c r="O164" s="9">
        <v>13</v>
      </c>
      <c r="P164" s="9">
        <v>8</v>
      </c>
      <c r="Q164" s="9">
        <v>2</v>
      </c>
      <c r="R164" s="9">
        <f t="shared" si="30"/>
        <v>44</v>
      </c>
      <c r="S164" s="9">
        <v>80</v>
      </c>
      <c r="T164" s="9">
        <v>92</v>
      </c>
      <c r="U164" s="9">
        <v>103</v>
      </c>
      <c r="V164" s="10">
        <f t="shared" si="28"/>
        <v>91.666666666666671</v>
      </c>
      <c r="W164" s="9">
        <v>94</v>
      </c>
      <c r="X164" s="9">
        <v>99</v>
      </c>
      <c r="Y164" s="9">
        <v>108</v>
      </c>
      <c r="Z164" s="10">
        <f t="shared" si="29"/>
        <v>100.33333333333333</v>
      </c>
      <c r="AA164" s="50" t="s">
        <v>40</v>
      </c>
      <c r="AB164" s="9">
        <v>76</v>
      </c>
      <c r="AC164" s="9">
        <v>100</v>
      </c>
      <c r="AD164" s="9">
        <v>100</v>
      </c>
      <c r="AE164" s="52">
        <v>26</v>
      </c>
      <c r="AF164" s="57">
        <f t="shared" si="24"/>
        <v>92.857142857142861</v>
      </c>
      <c r="AG164" s="53">
        <v>100</v>
      </c>
      <c r="AH164" s="24">
        <f t="shared" si="25"/>
        <v>63.204761904761895</v>
      </c>
      <c r="AI164" s="64" t="s">
        <v>41</v>
      </c>
      <c r="AJ164" s="118" t="str">
        <f t="shared" si="26"/>
        <v>BC</v>
      </c>
      <c r="AK164" s="9" t="s">
        <v>61</v>
      </c>
      <c r="AL164" s="50">
        <v>13516051</v>
      </c>
      <c r="AM164" s="65">
        <v>133</v>
      </c>
    </row>
    <row r="165" spans="1:39" ht="15.75" x14ac:dyDescent="0.25">
      <c r="A165" s="65">
        <v>134</v>
      </c>
      <c r="B165" s="50">
        <v>13516054</v>
      </c>
      <c r="C165" s="9" t="s">
        <v>62</v>
      </c>
      <c r="D165" s="9">
        <v>10</v>
      </c>
      <c r="E165" s="9">
        <v>7.5</v>
      </c>
      <c r="F165" s="9">
        <v>8</v>
      </c>
      <c r="G165" s="9">
        <v>20</v>
      </c>
      <c r="H165" s="9">
        <v>4</v>
      </c>
      <c r="I165" s="9">
        <v>9</v>
      </c>
      <c r="J165" s="9">
        <f t="shared" si="27"/>
        <v>58.5</v>
      </c>
      <c r="K165" s="9">
        <v>8</v>
      </c>
      <c r="L165" s="9">
        <v>11.5</v>
      </c>
      <c r="M165" s="9">
        <v>5</v>
      </c>
      <c r="N165" s="9">
        <v>13</v>
      </c>
      <c r="O165" s="9">
        <v>19</v>
      </c>
      <c r="P165" s="9">
        <v>4</v>
      </c>
      <c r="Q165" s="9">
        <v>2</v>
      </c>
      <c r="R165" s="9">
        <f t="shared" si="30"/>
        <v>62.5</v>
      </c>
      <c r="S165" s="9">
        <v>99</v>
      </c>
      <c r="T165" s="9">
        <v>110</v>
      </c>
      <c r="U165" s="9">
        <v>90</v>
      </c>
      <c r="V165" s="10">
        <f t="shared" si="28"/>
        <v>99.666666666666671</v>
      </c>
      <c r="W165" s="9">
        <v>91</v>
      </c>
      <c r="X165" s="9">
        <v>105</v>
      </c>
      <c r="Y165" s="9">
        <v>86</v>
      </c>
      <c r="Z165" s="10">
        <f t="shared" si="29"/>
        <v>94</v>
      </c>
      <c r="AA165" s="50" t="s">
        <v>40</v>
      </c>
      <c r="AB165" s="9">
        <v>76</v>
      </c>
      <c r="AC165" s="9">
        <v>120</v>
      </c>
      <c r="AD165" s="9">
        <v>70</v>
      </c>
      <c r="AE165" s="52">
        <v>27</v>
      </c>
      <c r="AF165" s="57">
        <f t="shared" si="24"/>
        <v>96.428571428571431</v>
      </c>
      <c r="AG165" s="53">
        <v>100</v>
      </c>
      <c r="AH165" s="24">
        <f t="shared" si="25"/>
        <v>73.677380952380958</v>
      </c>
      <c r="AI165" s="64" t="s">
        <v>41</v>
      </c>
      <c r="AJ165" s="118" t="str">
        <f t="shared" si="26"/>
        <v>B</v>
      </c>
      <c r="AK165" s="9" t="s">
        <v>62</v>
      </c>
      <c r="AL165" s="50">
        <v>13516054</v>
      </c>
      <c r="AM165" s="65">
        <v>134</v>
      </c>
    </row>
    <row r="166" spans="1:39" ht="15.75" x14ac:dyDescent="0.25">
      <c r="A166" s="65">
        <v>135</v>
      </c>
      <c r="B166" s="50">
        <v>13516057</v>
      </c>
      <c r="C166" s="9" t="s">
        <v>63</v>
      </c>
      <c r="D166" s="9">
        <v>10</v>
      </c>
      <c r="E166" s="9">
        <v>10</v>
      </c>
      <c r="F166" s="9"/>
      <c r="G166" s="9">
        <v>8</v>
      </c>
      <c r="H166" s="9">
        <v>1</v>
      </c>
      <c r="I166" s="9">
        <v>1</v>
      </c>
      <c r="J166" s="9">
        <f t="shared" si="27"/>
        <v>30</v>
      </c>
      <c r="K166" s="9">
        <v>2</v>
      </c>
      <c r="L166" s="9">
        <v>7</v>
      </c>
      <c r="M166" s="9">
        <v>0</v>
      </c>
      <c r="N166" s="9">
        <v>1</v>
      </c>
      <c r="O166" s="9">
        <v>14.5</v>
      </c>
      <c r="P166" s="9">
        <v>6</v>
      </c>
      <c r="Q166" s="9">
        <v>2</v>
      </c>
      <c r="R166" s="9">
        <f t="shared" si="30"/>
        <v>32.5</v>
      </c>
      <c r="S166" s="9">
        <v>50</v>
      </c>
      <c r="T166" s="9">
        <v>64</v>
      </c>
      <c r="U166" s="9">
        <v>86</v>
      </c>
      <c r="V166" s="10">
        <f t="shared" si="28"/>
        <v>66.666666666666671</v>
      </c>
      <c r="W166" s="9">
        <v>94</v>
      </c>
      <c r="X166" s="9">
        <v>64</v>
      </c>
      <c r="Y166" s="9">
        <v>102</v>
      </c>
      <c r="Z166" s="10">
        <f t="shared" si="29"/>
        <v>86.666666666666671</v>
      </c>
      <c r="AA166" s="50" t="s">
        <v>41</v>
      </c>
      <c r="AB166" s="9">
        <v>71</v>
      </c>
      <c r="AC166" s="9">
        <v>100</v>
      </c>
      <c r="AD166" s="9">
        <v>50</v>
      </c>
      <c r="AE166" s="52">
        <v>27</v>
      </c>
      <c r="AF166" s="57">
        <f t="shared" si="24"/>
        <v>96.428571428571431</v>
      </c>
      <c r="AG166" s="53">
        <v>100</v>
      </c>
      <c r="AH166" s="24">
        <f t="shared" si="25"/>
        <v>50.710714285714282</v>
      </c>
      <c r="AI166" s="64" t="s">
        <v>42</v>
      </c>
      <c r="AJ166" s="118" t="str">
        <f t="shared" si="26"/>
        <v>C</v>
      </c>
      <c r="AK166" s="9" t="s">
        <v>63</v>
      </c>
      <c r="AL166" s="50">
        <v>13516057</v>
      </c>
      <c r="AM166" s="65">
        <v>135</v>
      </c>
    </row>
    <row r="167" spans="1:39" ht="15.75" x14ac:dyDescent="0.25">
      <c r="A167" s="65">
        <v>136</v>
      </c>
      <c r="B167" s="50">
        <v>13516060</v>
      </c>
      <c r="C167" s="9" t="s">
        <v>64</v>
      </c>
      <c r="D167" s="9">
        <v>12.5</v>
      </c>
      <c r="E167" s="9">
        <v>17.5</v>
      </c>
      <c r="F167" s="9">
        <v>9</v>
      </c>
      <c r="G167" s="9">
        <v>19</v>
      </c>
      <c r="H167" s="9">
        <v>5</v>
      </c>
      <c r="I167" s="9">
        <v>14</v>
      </c>
      <c r="J167" s="9">
        <f t="shared" si="27"/>
        <v>77</v>
      </c>
      <c r="K167" s="9">
        <v>9</v>
      </c>
      <c r="L167" s="9">
        <v>6</v>
      </c>
      <c r="M167" s="9">
        <v>5</v>
      </c>
      <c r="N167" s="9">
        <v>2</v>
      </c>
      <c r="O167" s="9">
        <v>15</v>
      </c>
      <c r="P167" s="9">
        <v>4</v>
      </c>
      <c r="Q167" s="9">
        <v>2</v>
      </c>
      <c r="R167" s="9">
        <f t="shared" si="30"/>
        <v>43</v>
      </c>
      <c r="S167" s="9">
        <v>90</v>
      </c>
      <c r="T167" s="9">
        <v>88</v>
      </c>
      <c r="U167" s="9">
        <v>104</v>
      </c>
      <c r="V167" s="10">
        <f t="shared" si="28"/>
        <v>94</v>
      </c>
      <c r="W167" s="9">
        <v>101</v>
      </c>
      <c r="X167" s="9">
        <v>93</v>
      </c>
      <c r="Y167" s="9">
        <v>87</v>
      </c>
      <c r="Z167" s="10">
        <f t="shared" si="29"/>
        <v>93.666666666666671</v>
      </c>
      <c r="AA167" s="50"/>
      <c r="AB167" s="9"/>
      <c r="AC167" s="9">
        <v>100</v>
      </c>
      <c r="AD167" s="9">
        <v>100</v>
      </c>
      <c r="AE167" s="52">
        <v>27</v>
      </c>
      <c r="AF167" s="57">
        <f t="shared" si="24"/>
        <v>96.428571428571431</v>
      </c>
      <c r="AG167" s="53">
        <v>100</v>
      </c>
      <c r="AH167" s="24">
        <f t="shared" si="25"/>
        <v>69.044047619047618</v>
      </c>
      <c r="AI167" s="64" t="s">
        <v>219</v>
      </c>
      <c r="AJ167" s="118" t="str">
        <f t="shared" si="26"/>
        <v>BC</v>
      </c>
      <c r="AK167" s="9" t="s">
        <v>64</v>
      </c>
      <c r="AL167" s="50">
        <v>13516060</v>
      </c>
      <c r="AM167" s="65">
        <v>136</v>
      </c>
    </row>
    <row r="168" spans="1:39" ht="15.75" x14ac:dyDescent="0.25">
      <c r="A168" s="65">
        <v>137</v>
      </c>
      <c r="B168" s="50">
        <v>13516063</v>
      </c>
      <c r="C168" s="9" t="s">
        <v>65</v>
      </c>
      <c r="D168" s="9">
        <v>12.5</v>
      </c>
      <c r="E168" s="9">
        <v>5</v>
      </c>
      <c r="F168" s="9">
        <v>13</v>
      </c>
      <c r="G168" s="9">
        <v>1</v>
      </c>
      <c r="H168" s="9">
        <v>12</v>
      </c>
      <c r="I168" s="9">
        <v>11</v>
      </c>
      <c r="J168" s="9">
        <f t="shared" si="27"/>
        <v>54.5</v>
      </c>
      <c r="K168" s="9">
        <v>11</v>
      </c>
      <c r="L168" s="9">
        <v>14</v>
      </c>
      <c r="M168" s="9">
        <v>18</v>
      </c>
      <c r="N168" s="9">
        <v>12</v>
      </c>
      <c r="O168" s="9">
        <v>25</v>
      </c>
      <c r="P168" s="9">
        <v>8</v>
      </c>
      <c r="Q168" s="9">
        <v>2</v>
      </c>
      <c r="R168" s="9">
        <f t="shared" si="30"/>
        <v>90</v>
      </c>
      <c r="S168" s="9">
        <v>100</v>
      </c>
      <c r="T168" s="9">
        <v>107</v>
      </c>
      <c r="U168" s="9">
        <v>104</v>
      </c>
      <c r="V168" s="10">
        <f t="shared" si="28"/>
        <v>103.66666666666667</v>
      </c>
      <c r="W168" s="9">
        <v>90</v>
      </c>
      <c r="X168" s="9">
        <v>102</v>
      </c>
      <c r="Y168" s="9">
        <v>93</v>
      </c>
      <c r="Z168" s="10">
        <f t="shared" si="29"/>
        <v>95</v>
      </c>
      <c r="AA168" s="50" t="s">
        <v>40</v>
      </c>
      <c r="AB168" s="9">
        <v>76</v>
      </c>
      <c r="AC168" s="9">
        <v>70</v>
      </c>
      <c r="AD168" s="9">
        <v>100</v>
      </c>
      <c r="AE168" s="52">
        <v>27</v>
      </c>
      <c r="AF168" s="57">
        <f t="shared" si="24"/>
        <v>96.428571428571431</v>
      </c>
      <c r="AG168" s="53">
        <v>100</v>
      </c>
      <c r="AH168" s="24">
        <f t="shared" si="25"/>
        <v>81.12738095238096</v>
      </c>
      <c r="AI168" s="64" t="s">
        <v>41</v>
      </c>
      <c r="AJ168" s="118" t="str">
        <f t="shared" si="26"/>
        <v>A</v>
      </c>
      <c r="AK168" s="9" t="s">
        <v>65</v>
      </c>
      <c r="AL168" s="50">
        <v>13516063</v>
      </c>
      <c r="AM168" s="65">
        <v>137</v>
      </c>
    </row>
    <row r="169" spans="1:39" ht="15.75" x14ac:dyDescent="0.25">
      <c r="A169" s="65">
        <v>138</v>
      </c>
      <c r="B169" s="50">
        <v>13516066</v>
      </c>
      <c r="C169" s="9" t="s">
        <v>66</v>
      </c>
      <c r="D169" s="9">
        <v>17.5</v>
      </c>
      <c r="E169" s="9">
        <v>0</v>
      </c>
      <c r="F169" s="9">
        <v>10</v>
      </c>
      <c r="G169" s="9">
        <v>2</v>
      </c>
      <c r="H169" s="9">
        <v>4</v>
      </c>
      <c r="I169" s="9">
        <v>8</v>
      </c>
      <c r="J169" s="9">
        <f t="shared" si="27"/>
        <v>41.5</v>
      </c>
      <c r="K169" s="9">
        <v>12</v>
      </c>
      <c r="L169" s="9">
        <v>2</v>
      </c>
      <c r="M169" s="9">
        <v>10</v>
      </c>
      <c r="N169" s="9">
        <v>5</v>
      </c>
      <c r="O169" s="9">
        <v>11</v>
      </c>
      <c r="P169" s="9">
        <v>2</v>
      </c>
      <c r="Q169" s="9">
        <v>2</v>
      </c>
      <c r="R169" s="9">
        <f t="shared" si="30"/>
        <v>44</v>
      </c>
      <c r="S169" s="9">
        <v>80</v>
      </c>
      <c r="T169" s="9">
        <v>107</v>
      </c>
      <c r="U169" s="9">
        <v>85</v>
      </c>
      <c r="V169" s="10">
        <f t="shared" si="28"/>
        <v>90.666666666666671</v>
      </c>
      <c r="W169" s="9">
        <v>101</v>
      </c>
      <c r="X169" s="9">
        <v>93</v>
      </c>
      <c r="Y169" s="9">
        <v>88</v>
      </c>
      <c r="Z169" s="10">
        <f t="shared" si="29"/>
        <v>94</v>
      </c>
      <c r="AA169" s="50" t="s">
        <v>40</v>
      </c>
      <c r="AB169" s="9">
        <v>76</v>
      </c>
      <c r="AC169" s="9">
        <v>100</v>
      </c>
      <c r="AD169" s="9">
        <v>96.5</v>
      </c>
      <c r="AE169" s="52">
        <v>27</v>
      </c>
      <c r="AF169" s="57">
        <f t="shared" si="24"/>
        <v>96.428571428571431</v>
      </c>
      <c r="AG169" s="53"/>
      <c r="AH169" s="24">
        <f t="shared" si="25"/>
        <v>61.692380952380951</v>
      </c>
      <c r="AI169" s="64" t="s">
        <v>224</v>
      </c>
      <c r="AJ169" s="118" t="str">
        <f t="shared" si="26"/>
        <v>C</v>
      </c>
      <c r="AK169" s="9" t="s">
        <v>66</v>
      </c>
      <c r="AL169" s="50">
        <v>13516066</v>
      </c>
      <c r="AM169" s="65">
        <v>138</v>
      </c>
    </row>
    <row r="170" spans="1:39" ht="15.75" x14ac:dyDescent="0.25">
      <c r="A170" s="65">
        <v>139</v>
      </c>
      <c r="B170" s="50">
        <v>13516069</v>
      </c>
      <c r="C170" s="9" t="s">
        <v>67</v>
      </c>
      <c r="D170" s="9">
        <v>12.5</v>
      </c>
      <c r="E170" s="9">
        <v>7.5</v>
      </c>
      <c r="F170" s="9">
        <v>12</v>
      </c>
      <c r="G170" s="9"/>
      <c r="H170" s="9">
        <v>10</v>
      </c>
      <c r="I170" s="9">
        <v>16</v>
      </c>
      <c r="J170" s="9">
        <f t="shared" si="27"/>
        <v>58</v>
      </c>
      <c r="K170" s="9">
        <v>10</v>
      </c>
      <c r="L170" s="9">
        <v>0</v>
      </c>
      <c r="M170" s="9">
        <v>0</v>
      </c>
      <c r="N170" s="9">
        <v>2</v>
      </c>
      <c r="O170" s="9">
        <v>21</v>
      </c>
      <c r="P170" s="9">
        <v>0</v>
      </c>
      <c r="Q170" s="9">
        <v>2</v>
      </c>
      <c r="R170" s="9">
        <f t="shared" ref="R170" si="31">SUM(K170:Q170)</f>
        <v>35</v>
      </c>
      <c r="S170" s="9">
        <v>60</v>
      </c>
      <c r="T170" s="9">
        <v>99</v>
      </c>
      <c r="U170" s="9">
        <v>103</v>
      </c>
      <c r="V170" s="10">
        <v>92.67</v>
      </c>
      <c r="W170" s="9">
        <v>84</v>
      </c>
      <c r="X170" s="9">
        <v>101</v>
      </c>
      <c r="Y170" s="9">
        <v>95</v>
      </c>
      <c r="Z170" s="10">
        <f t="shared" si="29"/>
        <v>93.333333333333329</v>
      </c>
      <c r="AA170" s="50" t="s">
        <v>41</v>
      </c>
      <c r="AB170" s="9">
        <v>71</v>
      </c>
      <c r="AC170" s="9">
        <v>100</v>
      </c>
      <c r="AD170" s="9">
        <v>93</v>
      </c>
      <c r="AE170" s="52">
        <v>27</v>
      </c>
      <c r="AF170" s="57">
        <f t="shared" si="24"/>
        <v>96.428571428571431</v>
      </c>
      <c r="AG170" s="53">
        <v>100</v>
      </c>
      <c r="AH170" s="24">
        <f t="shared" si="25"/>
        <v>64.224380952380955</v>
      </c>
      <c r="AI170" s="64" t="s">
        <v>224</v>
      </c>
      <c r="AJ170" s="118" t="str">
        <f t="shared" si="26"/>
        <v>BC</v>
      </c>
      <c r="AK170" s="9" t="s">
        <v>67</v>
      </c>
      <c r="AL170" s="50">
        <v>13516069</v>
      </c>
      <c r="AM170" s="65">
        <v>139</v>
      </c>
    </row>
    <row r="171" spans="1:39" ht="15.75" x14ac:dyDescent="0.25">
      <c r="A171" s="65">
        <v>140</v>
      </c>
      <c r="B171" s="50">
        <v>13516072</v>
      </c>
      <c r="C171" s="9" t="s">
        <v>68</v>
      </c>
      <c r="D171" s="9">
        <v>15</v>
      </c>
      <c r="E171" s="9">
        <v>7.5</v>
      </c>
      <c r="F171" s="9">
        <v>5</v>
      </c>
      <c r="G171" s="9">
        <v>17</v>
      </c>
      <c r="H171" s="9">
        <v>10</v>
      </c>
      <c r="I171" s="9">
        <v>15</v>
      </c>
      <c r="J171" s="9">
        <f t="shared" si="27"/>
        <v>69.5</v>
      </c>
      <c r="K171" s="9">
        <v>3</v>
      </c>
      <c r="L171" s="9">
        <v>7</v>
      </c>
      <c r="M171" s="9">
        <v>19</v>
      </c>
      <c r="N171" s="9">
        <v>10</v>
      </c>
      <c r="O171" s="9">
        <v>18</v>
      </c>
      <c r="P171" s="9">
        <v>8</v>
      </c>
      <c r="Q171" s="9">
        <v>2</v>
      </c>
      <c r="R171" s="9">
        <f t="shared" si="30"/>
        <v>67</v>
      </c>
      <c r="S171" s="9">
        <v>100</v>
      </c>
      <c r="T171" s="9">
        <v>110</v>
      </c>
      <c r="U171" s="9">
        <v>105</v>
      </c>
      <c r="V171" s="10">
        <f t="shared" si="28"/>
        <v>105</v>
      </c>
      <c r="W171" s="9">
        <v>105</v>
      </c>
      <c r="X171" s="9">
        <v>101</v>
      </c>
      <c r="Y171" s="9">
        <v>106</v>
      </c>
      <c r="Z171" s="10">
        <f t="shared" si="29"/>
        <v>104</v>
      </c>
      <c r="AA171" s="50" t="s">
        <v>41</v>
      </c>
      <c r="AB171" s="9">
        <v>71</v>
      </c>
      <c r="AC171" s="9">
        <v>120</v>
      </c>
      <c r="AD171" s="9">
        <v>86.5</v>
      </c>
      <c r="AE171" s="52">
        <v>27</v>
      </c>
      <c r="AF171" s="57">
        <f t="shared" si="24"/>
        <v>96.428571428571431</v>
      </c>
      <c r="AG171" s="53">
        <v>100</v>
      </c>
      <c r="AH171" s="24">
        <f t="shared" si="25"/>
        <v>80.775714285714287</v>
      </c>
      <c r="AI171" s="64" t="s">
        <v>40</v>
      </c>
      <c r="AJ171" s="118" t="str">
        <f t="shared" si="26"/>
        <v>A</v>
      </c>
      <c r="AK171" s="9" t="s">
        <v>68</v>
      </c>
      <c r="AL171" s="50">
        <v>13516072</v>
      </c>
      <c r="AM171" s="65">
        <v>140</v>
      </c>
    </row>
    <row r="172" spans="1:39" ht="15.75" x14ac:dyDescent="0.25">
      <c r="A172" s="65">
        <v>141</v>
      </c>
      <c r="B172" s="50">
        <v>13516075</v>
      </c>
      <c r="C172" s="9" t="s">
        <v>69</v>
      </c>
      <c r="D172" s="9">
        <v>14</v>
      </c>
      <c r="E172" s="9">
        <v>15</v>
      </c>
      <c r="F172" s="9">
        <v>9</v>
      </c>
      <c r="G172" s="9">
        <v>20</v>
      </c>
      <c r="H172" s="9">
        <v>8</v>
      </c>
      <c r="I172" s="9">
        <v>7</v>
      </c>
      <c r="J172" s="9">
        <f t="shared" si="27"/>
        <v>73</v>
      </c>
      <c r="K172" s="9">
        <v>14</v>
      </c>
      <c r="L172" s="9">
        <v>9.5</v>
      </c>
      <c r="M172" s="9">
        <v>17</v>
      </c>
      <c r="N172" s="9">
        <v>3</v>
      </c>
      <c r="O172" s="9">
        <v>22</v>
      </c>
      <c r="P172" s="9">
        <v>8</v>
      </c>
      <c r="Q172" s="9">
        <v>2</v>
      </c>
      <c r="R172" s="9">
        <f t="shared" si="30"/>
        <v>75.5</v>
      </c>
      <c r="S172" s="9">
        <v>100</v>
      </c>
      <c r="T172" s="9">
        <v>110</v>
      </c>
      <c r="U172" s="9">
        <v>103</v>
      </c>
      <c r="V172" s="10">
        <f t="shared" si="28"/>
        <v>104.33333333333333</v>
      </c>
      <c r="W172" s="9">
        <v>104</v>
      </c>
      <c r="X172" s="9">
        <v>97</v>
      </c>
      <c r="Y172" s="9">
        <v>94</v>
      </c>
      <c r="Z172" s="10">
        <f t="shared" si="29"/>
        <v>98.333333333333329</v>
      </c>
      <c r="AA172" s="50" t="s">
        <v>40</v>
      </c>
      <c r="AB172" s="9">
        <v>76</v>
      </c>
      <c r="AC172" s="9">
        <v>100</v>
      </c>
      <c r="AD172" s="9">
        <v>100</v>
      </c>
      <c r="AE172" s="52">
        <v>27</v>
      </c>
      <c r="AF172" s="57">
        <f t="shared" si="24"/>
        <v>96.428571428571431</v>
      </c>
      <c r="AG172" s="53">
        <v>100</v>
      </c>
      <c r="AH172" s="24">
        <f t="shared" si="25"/>
        <v>83.360714285714295</v>
      </c>
      <c r="AI172" s="64" t="s">
        <v>40</v>
      </c>
      <c r="AJ172" s="118" t="str">
        <f t="shared" si="26"/>
        <v>A</v>
      </c>
      <c r="AK172" s="9" t="s">
        <v>69</v>
      </c>
      <c r="AL172" s="50">
        <v>13516075</v>
      </c>
      <c r="AM172" s="65">
        <v>141</v>
      </c>
    </row>
    <row r="173" spans="1:39" ht="15.75" x14ac:dyDescent="0.25">
      <c r="A173" s="65">
        <v>142</v>
      </c>
      <c r="B173" s="50">
        <v>13516078</v>
      </c>
      <c r="C173" s="9" t="s">
        <v>70</v>
      </c>
      <c r="D173" s="9">
        <v>15</v>
      </c>
      <c r="E173" s="9">
        <v>15</v>
      </c>
      <c r="F173" s="9">
        <v>8</v>
      </c>
      <c r="G173" s="9">
        <v>20</v>
      </c>
      <c r="H173" s="9">
        <v>3</v>
      </c>
      <c r="I173" s="9">
        <v>15</v>
      </c>
      <c r="J173" s="9">
        <f t="shared" si="27"/>
        <v>76</v>
      </c>
      <c r="K173" s="9">
        <v>15</v>
      </c>
      <c r="L173" s="9">
        <v>15</v>
      </c>
      <c r="M173" s="9">
        <v>20</v>
      </c>
      <c r="N173" s="9">
        <v>10</v>
      </c>
      <c r="O173" s="9">
        <v>16</v>
      </c>
      <c r="P173" s="9">
        <v>4</v>
      </c>
      <c r="Q173" s="9">
        <v>2</v>
      </c>
      <c r="R173" s="9">
        <f t="shared" si="30"/>
        <v>82</v>
      </c>
      <c r="S173" s="9">
        <v>100</v>
      </c>
      <c r="T173" s="9">
        <v>110</v>
      </c>
      <c r="U173" s="9">
        <v>96</v>
      </c>
      <c r="V173" s="10">
        <f t="shared" si="28"/>
        <v>102</v>
      </c>
      <c r="W173" s="9">
        <v>100</v>
      </c>
      <c r="X173" s="9">
        <v>108</v>
      </c>
      <c r="Y173" s="9">
        <v>106</v>
      </c>
      <c r="Z173" s="10">
        <f t="shared" si="29"/>
        <v>104.66666666666667</v>
      </c>
      <c r="AA173" s="50" t="s">
        <v>41</v>
      </c>
      <c r="AB173" s="9">
        <v>71</v>
      </c>
      <c r="AC173" s="9">
        <v>120</v>
      </c>
      <c r="AD173" s="9">
        <v>100</v>
      </c>
      <c r="AE173" s="52">
        <v>25</v>
      </c>
      <c r="AF173" s="57">
        <f t="shared" si="24"/>
        <v>89.285714285714292</v>
      </c>
      <c r="AG173" s="53">
        <v>100</v>
      </c>
      <c r="AH173" s="24">
        <f t="shared" si="25"/>
        <v>87.015476190476193</v>
      </c>
      <c r="AI173" s="64" t="s">
        <v>41</v>
      </c>
      <c r="AJ173" s="118" t="str">
        <f t="shared" si="26"/>
        <v>A</v>
      </c>
      <c r="AK173" s="9" t="s">
        <v>70</v>
      </c>
      <c r="AL173" s="50">
        <v>13516078</v>
      </c>
      <c r="AM173" s="65">
        <v>142</v>
      </c>
    </row>
    <row r="174" spans="1:39" ht="15.75" x14ac:dyDescent="0.25">
      <c r="A174" s="65">
        <v>143</v>
      </c>
      <c r="B174" s="50">
        <v>13516081</v>
      </c>
      <c r="C174" s="9" t="s">
        <v>71</v>
      </c>
      <c r="D174" s="9">
        <v>15</v>
      </c>
      <c r="E174" s="9">
        <v>15</v>
      </c>
      <c r="F174" s="9">
        <v>12</v>
      </c>
      <c r="G174" s="9">
        <v>10</v>
      </c>
      <c r="H174" s="9">
        <v>5</v>
      </c>
      <c r="I174" s="9">
        <v>2</v>
      </c>
      <c r="J174" s="9">
        <f t="shared" si="27"/>
        <v>59</v>
      </c>
      <c r="K174" s="9">
        <v>10</v>
      </c>
      <c r="L174" s="9">
        <v>7</v>
      </c>
      <c r="M174" s="9">
        <v>7</v>
      </c>
      <c r="N174" s="9">
        <v>12</v>
      </c>
      <c r="O174" s="9">
        <v>10</v>
      </c>
      <c r="P174" s="9">
        <v>6</v>
      </c>
      <c r="Q174" s="9">
        <v>2</v>
      </c>
      <c r="R174" s="9">
        <f t="shared" si="30"/>
        <v>54</v>
      </c>
      <c r="S174" s="9">
        <v>100</v>
      </c>
      <c r="T174" s="9">
        <v>107</v>
      </c>
      <c r="U174" s="9">
        <v>86</v>
      </c>
      <c r="V174" s="10">
        <f t="shared" si="28"/>
        <v>97.666666666666671</v>
      </c>
      <c r="W174" s="9">
        <v>99</v>
      </c>
      <c r="X174" s="9">
        <v>103</v>
      </c>
      <c r="Y174" s="9">
        <v>91</v>
      </c>
      <c r="Z174" s="10">
        <f t="shared" si="29"/>
        <v>97.666666666666671</v>
      </c>
      <c r="AA174" s="50" t="s">
        <v>218</v>
      </c>
      <c r="AB174" s="9">
        <v>81</v>
      </c>
      <c r="AC174" s="9">
        <v>100</v>
      </c>
      <c r="AD174" s="9">
        <v>96.5</v>
      </c>
      <c r="AE174" s="52">
        <v>26</v>
      </c>
      <c r="AF174" s="57">
        <f t="shared" si="24"/>
        <v>92.857142857142861</v>
      </c>
      <c r="AG174" s="53">
        <v>100</v>
      </c>
      <c r="AH174" s="24">
        <f t="shared" si="25"/>
        <v>72.036428571428573</v>
      </c>
      <c r="AI174" s="64" t="s">
        <v>40</v>
      </c>
      <c r="AJ174" s="118" t="str">
        <f t="shared" si="26"/>
        <v>B</v>
      </c>
      <c r="AK174" s="9" t="s">
        <v>71</v>
      </c>
      <c r="AL174" s="50">
        <v>13516081</v>
      </c>
      <c r="AM174" s="65">
        <v>143</v>
      </c>
    </row>
    <row r="175" spans="1:39" ht="15.75" x14ac:dyDescent="0.25">
      <c r="A175" s="65">
        <v>144</v>
      </c>
      <c r="B175" s="50">
        <v>13516084</v>
      </c>
      <c r="C175" s="9" t="s">
        <v>72</v>
      </c>
      <c r="D175" s="9">
        <v>17.5</v>
      </c>
      <c r="E175" s="9">
        <v>10</v>
      </c>
      <c r="F175" s="9">
        <v>11</v>
      </c>
      <c r="G175" s="9">
        <v>3</v>
      </c>
      <c r="H175" s="9">
        <v>6</v>
      </c>
      <c r="I175" s="9">
        <v>2</v>
      </c>
      <c r="J175" s="9">
        <f t="shared" si="27"/>
        <v>49.5</v>
      </c>
      <c r="K175" s="9">
        <v>6</v>
      </c>
      <c r="L175" s="9">
        <v>7</v>
      </c>
      <c r="M175" s="9">
        <v>6</v>
      </c>
      <c r="N175" s="9">
        <v>1</v>
      </c>
      <c r="O175" s="9">
        <v>17</v>
      </c>
      <c r="P175" s="9">
        <v>10</v>
      </c>
      <c r="Q175" s="9">
        <v>2</v>
      </c>
      <c r="R175" s="9">
        <f t="shared" si="30"/>
        <v>49</v>
      </c>
      <c r="S175" s="9">
        <v>60</v>
      </c>
      <c r="T175" s="9">
        <v>97</v>
      </c>
      <c r="U175" s="9">
        <v>94</v>
      </c>
      <c r="V175" s="10">
        <f t="shared" si="28"/>
        <v>83.666666666666671</v>
      </c>
      <c r="W175" s="9">
        <v>95</v>
      </c>
      <c r="X175" s="9">
        <v>96</v>
      </c>
      <c r="Y175" s="9">
        <v>91</v>
      </c>
      <c r="Z175" s="10">
        <f t="shared" si="29"/>
        <v>94</v>
      </c>
      <c r="AA175" s="50" t="s">
        <v>41</v>
      </c>
      <c r="AB175" s="9">
        <v>71</v>
      </c>
      <c r="AC175" s="9">
        <v>120</v>
      </c>
      <c r="AD175" s="9"/>
      <c r="AE175" s="52">
        <v>25</v>
      </c>
      <c r="AF175" s="57">
        <f t="shared" si="24"/>
        <v>89.285714285714292</v>
      </c>
      <c r="AG175" s="53">
        <v>100</v>
      </c>
      <c r="AH175" s="24">
        <f t="shared" si="25"/>
        <v>64.19880952380953</v>
      </c>
      <c r="AI175" s="64" t="s">
        <v>42</v>
      </c>
      <c r="AJ175" s="118" t="str">
        <f t="shared" si="26"/>
        <v>BC</v>
      </c>
      <c r="AK175" s="9" t="s">
        <v>72</v>
      </c>
      <c r="AL175" s="50">
        <v>13516084</v>
      </c>
      <c r="AM175" s="65">
        <v>144</v>
      </c>
    </row>
    <row r="176" spans="1:39" ht="15.75" x14ac:dyDescent="0.25">
      <c r="A176" s="65">
        <v>145</v>
      </c>
      <c r="B176" s="50">
        <v>13516087</v>
      </c>
      <c r="C176" s="9" t="s">
        <v>73</v>
      </c>
      <c r="D176" s="9">
        <v>10</v>
      </c>
      <c r="E176" s="9">
        <v>12.5</v>
      </c>
      <c r="F176" s="9">
        <v>12</v>
      </c>
      <c r="G176" s="9">
        <v>20</v>
      </c>
      <c r="H176" s="9">
        <v>10</v>
      </c>
      <c r="I176" s="9">
        <v>4</v>
      </c>
      <c r="J176" s="9">
        <f t="shared" si="27"/>
        <v>68.5</v>
      </c>
      <c r="K176" s="9">
        <v>2</v>
      </c>
      <c r="L176" s="9">
        <v>9</v>
      </c>
      <c r="M176" s="9">
        <v>14</v>
      </c>
      <c r="N176" s="9">
        <v>8</v>
      </c>
      <c r="O176" s="9">
        <v>12</v>
      </c>
      <c r="P176" s="9">
        <v>10</v>
      </c>
      <c r="Q176" s="9">
        <v>2</v>
      </c>
      <c r="R176" s="9">
        <f t="shared" si="30"/>
        <v>57</v>
      </c>
      <c r="S176" s="9">
        <v>100</v>
      </c>
      <c r="T176" s="9">
        <v>101</v>
      </c>
      <c r="U176" s="9">
        <v>104</v>
      </c>
      <c r="V176" s="10">
        <f t="shared" si="28"/>
        <v>101.66666666666667</v>
      </c>
      <c r="W176" s="9">
        <v>86</v>
      </c>
      <c r="X176" s="9">
        <v>97</v>
      </c>
      <c r="Y176" s="9">
        <v>95</v>
      </c>
      <c r="Z176" s="10">
        <f t="shared" si="29"/>
        <v>92.666666666666671</v>
      </c>
      <c r="AA176" s="50" t="s">
        <v>40</v>
      </c>
      <c r="AB176" s="9">
        <v>76</v>
      </c>
      <c r="AC176" s="9">
        <v>100</v>
      </c>
      <c r="AD176" s="9">
        <v>100</v>
      </c>
      <c r="AE176" s="52">
        <v>28</v>
      </c>
      <c r="AF176" s="57">
        <f t="shared" si="24"/>
        <v>100</v>
      </c>
      <c r="AG176" s="53">
        <v>100</v>
      </c>
      <c r="AH176" s="24">
        <f t="shared" si="25"/>
        <v>75.149999999999991</v>
      </c>
      <c r="AI176" s="64" t="s">
        <v>40</v>
      </c>
      <c r="AJ176" s="118" t="str">
        <f t="shared" si="26"/>
        <v>B</v>
      </c>
      <c r="AK176" s="9" t="s">
        <v>73</v>
      </c>
      <c r="AL176" s="50">
        <v>13516087</v>
      </c>
      <c r="AM176" s="65">
        <v>145</v>
      </c>
    </row>
    <row r="177" spans="1:39" ht="15.75" x14ac:dyDescent="0.25">
      <c r="A177" s="65">
        <v>146</v>
      </c>
      <c r="B177" s="50">
        <v>13516090</v>
      </c>
      <c r="C177" s="9" t="s">
        <v>74</v>
      </c>
      <c r="D177" s="9">
        <v>10</v>
      </c>
      <c r="E177" s="9">
        <v>3</v>
      </c>
      <c r="F177" s="9">
        <v>9</v>
      </c>
      <c r="G177" s="9">
        <v>17</v>
      </c>
      <c r="H177" s="9">
        <v>2</v>
      </c>
      <c r="I177" s="9">
        <v>4</v>
      </c>
      <c r="J177" s="9">
        <f t="shared" si="27"/>
        <v>45</v>
      </c>
      <c r="K177" s="9">
        <v>13</v>
      </c>
      <c r="L177" s="9">
        <v>1</v>
      </c>
      <c r="M177" s="9">
        <v>11</v>
      </c>
      <c r="N177" s="9">
        <v>3</v>
      </c>
      <c r="O177" s="9">
        <v>12.5</v>
      </c>
      <c r="P177" s="9">
        <v>4</v>
      </c>
      <c r="Q177" s="9">
        <v>2</v>
      </c>
      <c r="R177" s="9">
        <f t="shared" si="30"/>
        <v>46.5</v>
      </c>
      <c r="S177" s="9">
        <v>90</v>
      </c>
      <c r="T177" s="9">
        <v>102</v>
      </c>
      <c r="U177" s="9">
        <v>92</v>
      </c>
      <c r="V177" s="10">
        <f t="shared" si="28"/>
        <v>94.666666666666671</v>
      </c>
      <c r="W177" s="9">
        <v>84</v>
      </c>
      <c r="X177" s="9">
        <v>94</v>
      </c>
      <c r="Y177" s="9">
        <v>89</v>
      </c>
      <c r="Z177" s="10">
        <f t="shared" si="29"/>
        <v>89</v>
      </c>
      <c r="AA177" s="50" t="s">
        <v>40</v>
      </c>
      <c r="AB177" s="9">
        <v>76</v>
      </c>
      <c r="AC177" s="9">
        <v>120</v>
      </c>
      <c r="AD177" s="9">
        <v>68</v>
      </c>
      <c r="AE177" s="52">
        <v>27</v>
      </c>
      <c r="AF177" s="57">
        <f t="shared" si="24"/>
        <v>96.428571428571431</v>
      </c>
      <c r="AG177" s="53">
        <v>100</v>
      </c>
      <c r="AH177" s="24">
        <f t="shared" si="25"/>
        <v>63.307380952380953</v>
      </c>
      <c r="AI177" s="64" t="s">
        <v>41</v>
      </c>
      <c r="AJ177" s="118" t="str">
        <f t="shared" si="26"/>
        <v>BC</v>
      </c>
      <c r="AK177" s="9" t="s">
        <v>74</v>
      </c>
      <c r="AL177" s="50">
        <v>13516090</v>
      </c>
      <c r="AM177" s="65">
        <v>146</v>
      </c>
    </row>
    <row r="178" spans="1:39" ht="15.75" x14ac:dyDescent="0.25">
      <c r="A178" s="65">
        <v>147</v>
      </c>
      <c r="B178" s="50">
        <v>13516093</v>
      </c>
      <c r="C178" s="9" t="s">
        <v>75</v>
      </c>
      <c r="D178" s="9">
        <v>19.5</v>
      </c>
      <c r="E178" s="9">
        <v>10</v>
      </c>
      <c r="F178" s="9">
        <v>9</v>
      </c>
      <c r="G178" s="9">
        <v>20</v>
      </c>
      <c r="H178" s="9">
        <v>5</v>
      </c>
      <c r="I178" s="9">
        <v>14</v>
      </c>
      <c r="J178" s="9">
        <f t="shared" si="27"/>
        <v>77.5</v>
      </c>
      <c r="K178" s="9">
        <v>4</v>
      </c>
      <c r="L178" s="9">
        <v>2</v>
      </c>
      <c r="M178" s="9">
        <v>10</v>
      </c>
      <c r="N178" s="9">
        <v>10</v>
      </c>
      <c r="O178" s="9">
        <v>20</v>
      </c>
      <c r="P178" s="9">
        <v>6</v>
      </c>
      <c r="Q178" s="9">
        <v>2</v>
      </c>
      <c r="R178" s="9">
        <f t="shared" si="30"/>
        <v>54</v>
      </c>
      <c r="S178" s="9">
        <v>96</v>
      </c>
      <c r="T178" s="9">
        <v>110</v>
      </c>
      <c r="U178" s="9">
        <v>92</v>
      </c>
      <c r="V178" s="10">
        <f t="shared" si="28"/>
        <v>99.333333333333329</v>
      </c>
      <c r="W178" s="9">
        <v>86</v>
      </c>
      <c r="X178" s="9">
        <v>99</v>
      </c>
      <c r="Y178" s="9">
        <v>92</v>
      </c>
      <c r="Z178" s="10">
        <f t="shared" si="29"/>
        <v>92.333333333333329</v>
      </c>
      <c r="AA178" s="50" t="s">
        <v>41</v>
      </c>
      <c r="AB178" s="9">
        <v>71</v>
      </c>
      <c r="AC178" s="9">
        <v>100</v>
      </c>
      <c r="AD178" s="9">
        <v>100</v>
      </c>
      <c r="AE178" s="52">
        <v>27</v>
      </c>
      <c r="AF178" s="57">
        <f t="shared" si="24"/>
        <v>96.428571428571431</v>
      </c>
      <c r="AG178" s="53">
        <v>100</v>
      </c>
      <c r="AH178" s="24">
        <f t="shared" si="25"/>
        <v>76.310714285714297</v>
      </c>
      <c r="AI178" s="64" t="s">
        <v>40</v>
      </c>
      <c r="AJ178" s="118" t="str">
        <f t="shared" si="26"/>
        <v>AB</v>
      </c>
      <c r="AK178" s="9" t="s">
        <v>75</v>
      </c>
      <c r="AL178" s="50">
        <v>13516093</v>
      </c>
      <c r="AM178" s="65">
        <v>147</v>
      </c>
    </row>
    <row r="179" spans="1:39" ht="15.75" x14ac:dyDescent="0.25">
      <c r="A179" s="65">
        <v>148</v>
      </c>
      <c r="B179" s="50">
        <v>13516096</v>
      </c>
      <c r="C179" s="9" t="s">
        <v>76</v>
      </c>
      <c r="D179" s="9">
        <v>15</v>
      </c>
      <c r="E179" s="9">
        <v>15</v>
      </c>
      <c r="F179" s="9">
        <v>11</v>
      </c>
      <c r="G179" s="9">
        <v>20</v>
      </c>
      <c r="H179" s="9">
        <v>12</v>
      </c>
      <c r="I179" s="9">
        <v>7</v>
      </c>
      <c r="J179" s="9">
        <f t="shared" si="27"/>
        <v>80</v>
      </c>
      <c r="K179" s="9">
        <v>0</v>
      </c>
      <c r="L179" s="9">
        <v>4</v>
      </c>
      <c r="M179" s="9">
        <v>17</v>
      </c>
      <c r="N179" s="9">
        <v>4</v>
      </c>
      <c r="O179" s="9">
        <v>21.5</v>
      </c>
      <c r="P179" s="9">
        <v>4</v>
      </c>
      <c r="Q179" s="9">
        <v>2</v>
      </c>
      <c r="R179" s="9">
        <f t="shared" si="30"/>
        <v>52.5</v>
      </c>
      <c r="S179" s="9">
        <v>100</v>
      </c>
      <c r="T179" s="9">
        <v>93</v>
      </c>
      <c r="U179" s="9">
        <v>99</v>
      </c>
      <c r="V179" s="10">
        <f t="shared" si="28"/>
        <v>97.333333333333329</v>
      </c>
      <c r="W179" s="9">
        <v>91</v>
      </c>
      <c r="X179" s="9">
        <v>92</v>
      </c>
      <c r="Y179" s="9">
        <v>89</v>
      </c>
      <c r="Z179" s="10">
        <f t="shared" si="29"/>
        <v>90.666666666666671</v>
      </c>
      <c r="AA179" s="50"/>
      <c r="AB179" s="9"/>
      <c r="AC179" s="9">
        <v>100</v>
      </c>
      <c r="AD179" s="9">
        <v>96.5</v>
      </c>
      <c r="AE179" s="52">
        <v>26</v>
      </c>
      <c r="AF179" s="57">
        <f t="shared" si="24"/>
        <v>92.857142857142861</v>
      </c>
      <c r="AG179" s="53">
        <v>100</v>
      </c>
      <c r="AH179" s="24">
        <f t="shared" si="25"/>
        <v>72.403095238095247</v>
      </c>
      <c r="AI179" s="64" t="s">
        <v>40</v>
      </c>
      <c r="AJ179" s="118" t="str">
        <f t="shared" si="26"/>
        <v>B</v>
      </c>
      <c r="AK179" s="9" t="s">
        <v>76</v>
      </c>
      <c r="AL179" s="50">
        <v>13516096</v>
      </c>
      <c r="AM179" s="65">
        <v>148</v>
      </c>
    </row>
    <row r="180" spans="1:39" ht="15.75" x14ac:dyDescent="0.25">
      <c r="A180" s="65">
        <v>149</v>
      </c>
      <c r="B180" s="50">
        <v>13516099</v>
      </c>
      <c r="C180" s="9" t="s">
        <v>77</v>
      </c>
      <c r="D180" s="9">
        <v>15</v>
      </c>
      <c r="E180" s="9">
        <v>17.5</v>
      </c>
      <c r="F180" s="9"/>
      <c r="G180" s="9">
        <v>13</v>
      </c>
      <c r="H180" s="9"/>
      <c r="I180" s="9">
        <v>14</v>
      </c>
      <c r="J180" s="9">
        <f t="shared" si="27"/>
        <v>59.5</v>
      </c>
      <c r="K180" s="9">
        <v>13</v>
      </c>
      <c r="L180" s="9">
        <v>0.5</v>
      </c>
      <c r="M180" s="9">
        <v>20</v>
      </c>
      <c r="N180" s="9">
        <v>12</v>
      </c>
      <c r="O180" s="9">
        <v>14.5</v>
      </c>
      <c r="P180" s="9">
        <v>6</v>
      </c>
      <c r="Q180" s="9">
        <v>2</v>
      </c>
      <c r="R180" s="9">
        <f t="shared" si="30"/>
        <v>68</v>
      </c>
      <c r="S180" s="9">
        <v>100</v>
      </c>
      <c r="T180" s="9">
        <v>110</v>
      </c>
      <c r="U180" s="9">
        <v>92</v>
      </c>
      <c r="V180" s="10">
        <f t="shared" si="28"/>
        <v>100.66666666666667</v>
      </c>
      <c r="W180" s="9">
        <v>89</v>
      </c>
      <c r="X180" s="9">
        <v>86</v>
      </c>
      <c r="Y180" s="9">
        <v>87</v>
      </c>
      <c r="Z180" s="10">
        <f t="shared" si="29"/>
        <v>87.333333333333329</v>
      </c>
      <c r="AA180" s="50" t="s">
        <v>40</v>
      </c>
      <c r="AB180" s="9">
        <v>76</v>
      </c>
      <c r="AC180" s="9">
        <v>120</v>
      </c>
      <c r="AD180" s="9">
        <v>96.5</v>
      </c>
      <c r="AE180" s="52">
        <v>25</v>
      </c>
      <c r="AF180" s="57">
        <f t="shared" si="24"/>
        <v>89.285714285714292</v>
      </c>
      <c r="AG180" s="53">
        <v>100</v>
      </c>
      <c r="AH180" s="24">
        <f t="shared" si="25"/>
        <v>74.480476190476196</v>
      </c>
      <c r="AI180" s="64" t="s">
        <v>40</v>
      </c>
      <c r="AJ180" s="118" t="str">
        <f t="shared" si="26"/>
        <v>B</v>
      </c>
      <c r="AK180" s="9" t="s">
        <v>77</v>
      </c>
      <c r="AL180" s="50">
        <v>13516099</v>
      </c>
      <c r="AM180" s="65">
        <v>149</v>
      </c>
    </row>
    <row r="181" spans="1:39" ht="15.75" x14ac:dyDescent="0.25">
      <c r="A181" s="65">
        <v>150</v>
      </c>
      <c r="B181" s="50">
        <v>13516102</v>
      </c>
      <c r="C181" s="9" t="s">
        <v>78</v>
      </c>
      <c r="D181" s="9">
        <v>12.5</v>
      </c>
      <c r="E181" s="9">
        <v>7.5</v>
      </c>
      <c r="F181" s="9">
        <v>15</v>
      </c>
      <c r="G181" s="9">
        <v>10</v>
      </c>
      <c r="H181" s="9">
        <v>12</v>
      </c>
      <c r="I181" s="9">
        <v>18</v>
      </c>
      <c r="J181" s="9">
        <f t="shared" si="27"/>
        <v>75</v>
      </c>
      <c r="K181" s="9">
        <v>10</v>
      </c>
      <c r="L181" s="9">
        <v>3.5</v>
      </c>
      <c r="M181" s="9">
        <v>17</v>
      </c>
      <c r="N181" s="9">
        <v>8</v>
      </c>
      <c r="O181" s="9">
        <v>15</v>
      </c>
      <c r="P181" s="9">
        <v>4</v>
      </c>
      <c r="Q181" s="9">
        <v>2</v>
      </c>
      <c r="R181" s="9">
        <f t="shared" si="30"/>
        <v>59.5</v>
      </c>
      <c r="S181" s="9">
        <v>100</v>
      </c>
      <c r="T181" s="9">
        <v>110</v>
      </c>
      <c r="U181" s="9">
        <v>104</v>
      </c>
      <c r="V181" s="10">
        <f t="shared" si="28"/>
        <v>104.66666666666667</v>
      </c>
      <c r="W181" s="9">
        <v>90</v>
      </c>
      <c r="X181" s="9">
        <v>100</v>
      </c>
      <c r="Y181" s="9">
        <v>99</v>
      </c>
      <c r="Z181" s="10">
        <f t="shared" si="29"/>
        <v>96.333333333333329</v>
      </c>
      <c r="AA181" s="50" t="s">
        <v>41</v>
      </c>
      <c r="AB181" s="9">
        <v>71</v>
      </c>
      <c r="AC181" s="9">
        <v>120</v>
      </c>
      <c r="AD181" s="9">
        <v>79</v>
      </c>
      <c r="AE181" s="52">
        <v>25</v>
      </c>
      <c r="AF181" s="57">
        <f t="shared" si="24"/>
        <v>89.285714285714292</v>
      </c>
      <c r="AG181" s="53">
        <v>100</v>
      </c>
      <c r="AH181" s="24">
        <f t="shared" si="25"/>
        <v>78.355476190476196</v>
      </c>
      <c r="AI181" s="64" t="s">
        <v>226</v>
      </c>
      <c r="AJ181" s="118" t="str">
        <f t="shared" si="26"/>
        <v>AB</v>
      </c>
      <c r="AK181" s="9" t="s">
        <v>78</v>
      </c>
      <c r="AL181" s="50">
        <v>13516102</v>
      </c>
      <c r="AM181" s="65">
        <v>150</v>
      </c>
    </row>
    <row r="182" spans="1:39" ht="15.75" x14ac:dyDescent="0.25">
      <c r="A182" s="65">
        <v>151</v>
      </c>
      <c r="B182" s="50">
        <v>13516105</v>
      </c>
      <c r="C182" s="9" t="s">
        <v>79</v>
      </c>
      <c r="D182" s="9">
        <v>15</v>
      </c>
      <c r="E182" s="9">
        <v>10</v>
      </c>
      <c r="F182" s="9">
        <v>15</v>
      </c>
      <c r="G182" s="9">
        <v>20</v>
      </c>
      <c r="H182" s="9">
        <v>6</v>
      </c>
      <c r="I182" s="9">
        <v>9</v>
      </c>
      <c r="J182" s="9">
        <f t="shared" si="27"/>
        <v>75</v>
      </c>
      <c r="K182" s="9">
        <v>13</v>
      </c>
      <c r="L182" s="9">
        <v>11</v>
      </c>
      <c r="M182" s="9">
        <v>19</v>
      </c>
      <c r="N182" s="9">
        <v>15</v>
      </c>
      <c r="O182" s="9">
        <v>22</v>
      </c>
      <c r="P182" s="9">
        <v>4</v>
      </c>
      <c r="Q182" s="9">
        <v>2</v>
      </c>
      <c r="R182" s="9">
        <f t="shared" si="30"/>
        <v>86</v>
      </c>
      <c r="S182" s="9">
        <v>100</v>
      </c>
      <c r="T182" s="9">
        <v>110</v>
      </c>
      <c r="U182" s="9">
        <v>106</v>
      </c>
      <c r="V182" s="10">
        <f t="shared" si="28"/>
        <v>105.33333333333333</v>
      </c>
      <c r="W182" s="9">
        <v>89</v>
      </c>
      <c r="X182" s="9">
        <v>98</v>
      </c>
      <c r="Y182" s="9">
        <v>94</v>
      </c>
      <c r="Z182" s="10">
        <f t="shared" si="29"/>
        <v>93.666666666666671</v>
      </c>
      <c r="AA182" s="50" t="s">
        <v>41</v>
      </c>
      <c r="AB182" s="9">
        <v>71</v>
      </c>
      <c r="AC182" s="9">
        <v>120</v>
      </c>
      <c r="AD182" s="9">
        <v>86</v>
      </c>
      <c r="AE182" s="52">
        <v>28</v>
      </c>
      <c r="AF182" s="57">
        <f t="shared" si="24"/>
        <v>100</v>
      </c>
      <c r="AG182" s="53">
        <v>100</v>
      </c>
      <c r="AH182" s="24">
        <f t="shared" si="25"/>
        <v>86.176666666666662</v>
      </c>
      <c r="AI182" s="64" t="s">
        <v>40</v>
      </c>
      <c r="AJ182" s="118" t="str">
        <f t="shared" si="26"/>
        <v>A</v>
      </c>
      <c r="AK182" s="9" t="s">
        <v>79</v>
      </c>
      <c r="AL182" s="50">
        <v>13516105</v>
      </c>
      <c r="AM182" s="65">
        <v>151</v>
      </c>
    </row>
    <row r="183" spans="1:39" ht="15.75" x14ac:dyDescent="0.25">
      <c r="A183" s="65">
        <v>152</v>
      </c>
      <c r="B183" s="50">
        <v>13516108</v>
      </c>
      <c r="C183" s="9" t="s">
        <v>80</v>
      </c>
      <c r="D183" s="9">
        <v>15</v>
      </c>
      <c r="E183" s="9">
        <v>15</v>
      </c>
      <c r="F183" s="9">
        <v>12</v>
      </c>
      <c r="G183" s="9">
        <v>20</v>
      </c>
      <c r="H183" s="9">
        <v>12</v>
      </c>
      <c r="I183" s="9">
        <v>4</v>
      </c>
      <c r="J183" s="9">
        <f t="shared" si="27"/>
        <v>78</v>
      </c>
      <c r="K183" s="9">
        <v>15</v>
      </c>
      <c r="L183" s="9">
        <v>11</v>
      </c>
      <c r="M183" s="9">
        <v>2</v>
      </c>
      <c r="N183" s="9">
        <v>10</v>
      </c>
      <c r="O183" s="9">
        <v>16</v>
      </c>
      <c r="P183" s="9">
        <v>6</v>
      </c>
      <c r="Q183" s="9">
        <v>2</v>
      </c>
      <c r="R183" s="9">
        <f t="shared" si="30"/>
        <v>62</v>
      </c>
      <c r="S183" s="9">
        <v>96</v>
      </c>
      <c r="T183" s="9">
        <v>110</v>
      </c>
      <c r="U183" s="9">
        <v>100</v>
      </c>
      <c r="V183" s="10">
        <f t="shared" si="28"/>
        <v>102</v>
      </c>
      <c r="W183" s="9">
        <v>90</v>
      </c>
      <c r="X183" s="9">
        <v>104</v>
      </c>
      <c r="Y183" s="9">
        <v>102</v>
      </c>
      <c r="Z183" s="10">
        <f t="shared" si="29"/>
        <v>98.666666666666671</v>
      </c>
      <c r="AA183" s="50" t="s">
        <v>40</v>
      </c>
      <c r="AB183" s="9">
        <v>76</v>
      </c>
      <c r="AC183" s="9">
        <v>100</v>
      </c>
      <c r="AD183" s="9">
        <v>100</v>
      </c>
      <c r="AE183" s="52">
        <v>28</v>
      </c>
      <c r="AF183" s="57">
        <f t="shared" si="24"/>
        <v>100</v>
      </c>
      <c r="AG183" s="53">
        <v>100</v>
      </c>
      <c r="AH183" s="24">
        <f t="shared" si="25"/>
        <v>80.733333333333334</v>
      </c>
      <c r="AI183" s="64" t="s">
        <v>40</v>
      </c>
      <c r="AJ183" s="118" t="str">
        <f t="shared" si="26"/>
        <v>A</v>
      </c>
      <c r="AK183" s="9" t="s">
        <v>80</v>
      </c>
      <c r="AL183" s="50">
        <v>13516108</v>
      </c>
      <c r="AM183" s="65">
        <v>152</v>
      </c>
    </row>
    <row r="184" spans="1:39" ht="15.75" x14ac:dyDescent="0.25">
      <c r="A184" s="65">
        <v>153</v>
      </c>
      <c r="B184" s="50">
        <v>13516111</v>
      </c>
      <c r="C184" s="9" t="s">
        <v>81</v>
      </c>
      <c r="D184" s="9">
        <v>12.5</v>
      </c>
      <c r="E184" s="9">
        <v>7.5</v>
      </c>
      <c r="F184" s="9">
        <v>8</v>
      </c>
      <c r="G184" s="9">
        <v>12</v>
      </c>
      <c r="H184" s="9">
        <v>5</v>
      </c>
      <c r="I184" s="9">
        <v>5</v>
      </c>
      <c r="J184" s="9">
        <f t="shared" si="27"/>
        <v>50</v>
      </c>
      <c r="K184" s="9">
        <v>13</v>
      </c>
      <c r="L184" s="9">
        <v>8</v>
      </c>
      <c r="M184" s="9">
        <v>10</v>
      </c>
      <c r="N184" s="9">
        <v>3</v>
      </c>
      <c r="O184" s="9">
        <v>8</v>
      </c>
      <c r="P184" s="9">
        <v>4</v>
      </c>
      <c r="Q184" s="9">
        <v>2</v>
      </c>
      <c r="R184" s="9">
        <f t="shared" si="30"/>
        <v>48</v>
      </c>
      <c r="S184" s="9">
        <v>100</v>
      </c>
      <c r="T184" s="9">
        <v>104</v>
      </c>
      <c r="U184" s="9">
        <v>90</v>
      </c>
      <c r="V184" s="10">
        <f t="shared" si="28"/>
        <v>98</v>
      </c>
      <c r="W184" s="9">
        <v>105</v>
      </c>
      <c r="X184" s="9">
        <v>99</v>
      </c>
      <c r="Y184" s="9">
        <v>108</v>
      </c>
      <c r="Z184" s="10">
        <f t="shared" si="29"/>
        <v>104</v>
      </c>
      <c r="AA184" s="50" t="s">
        <v>41</v>
      </c>
      <c r="AB184" s="9">
        <v>71</v>
      </c>
      <c r="AC184" s="9">
        <v>100</v>
      </c>
      <c r="AD184" s="9">
        <v>100</v>
      </c>
      <c r="AE184" s="52">
        <v>27</v>
      </c>
      <c r="AF184" s="57">
        <f t="shared" si="24"/>
        <v>96.428571428571431</v>
      </c>
      <c r="AG184" s="53">
        <v>100</v>
      </c>
      <c r="AH184" s="24">
        <f t="shared" si="25"/>
        <v>68.460714285714289</v>
      </c>
      <c r="AI184" s="64" t="s">
        <v>40</v>
      </c>
      <c r="AJ184" s="118" t="str">
        <f t="shared" si="26"/>
        <v>BC</v>
      </c>
      <c r="AK184" s="9" t="s">
        <v>81</v>
      </c>
      <c r="AL184" s="50">
        <v>13516111</v>
      </c>
      <c r="AM184" s="65">
        <v>153</v>
      </c>
    </row>
    <row r="185" spans="1:39" ht="15.75" x14ac:dyDescent="0.25">
      <c r="A185" s="65">
        <v>154</v>
      </c>
      <c r="B185" s="50">
        <v>13516114</v>
      </c>
      <c r="C185" s="9" t="s">
        <v>82</v>
      </c>
      <c r="D185" s="9">
        <v>10</v>
      </c>
      <c r="E185" s="9">
        <v>7.5</v>
      </c>
      <c r="F185" s="9">
        <v>11</v>
      </c>
      <c r="G185" s="9"/>
      <c r="H185" s="9">
        <v>5</v>
      </c>
      <c r="I185" s="9">
        <v>14</v>
      </c>
      <c r="J185" s="9">
        <f t="shared" si="27"/>
        <v>47.5</v>
      </c>
      <c r="K185" s="9">
        <v>1</v>
      </c>
      <c r="L185" s="9">
        <v>3.5</v>
      </c>
      <c r="M185" s="9">
        <v>7</v>
      </c>
      <c r="N185" s="9">
        <v>0</v>
      </c>
      <c r="O185" s="9">
        <v>11.5</v>
      </c>
      <c r="P185" s="9">
        <v>4</v>
      </c>
      <c r="Q185" s="9">
        <v>2</v>
      </c>
      <c r="R185" s="9">
        <f t="shared" si="30"/>
        <v>29</v>
      </c>
      <c r="S185" s="9">
        <v>100</v>
      </c>
      <c r="T185" s="9">
        <v>88</v>
      </c>
      <c r="U185" s="9">
        <v>98</v>
      </c>
      <c r="V185" s="10">
        <f t="shared" si="28"/>
        <v>95.333333333333329</v>
      </c>
      <c r="W185" s="9">
        <v>80</v>
      </c>
      <c r="X185" s="9">
        <v>68</v>
      </c>
      <c r="Y185" s="9">
        <v>95</v>
      </c>
      <c r="Z185" s="10">
        <f t="shared" si="29"/>
        <v>81</v>
      </c>
      <c r="AA185" s="50" t="s">
        <v>41</v>
      </c>
      <c r="AB185" s="9">
        <v>71</v>
      </c>
      <c r="AC185" s="9">
        <v>100</v>
      </c>
      <c r="AD185" s="9"/>
      <c r="AE185" s="52">
        <v>25</v>
      </c>
      <c r="AF185" s="57">
        <f t="shared" si="24"/>
        <v>89.285714285714292</v>
      </c>
      <c r="AG185" s="53">
        <v>100</v>
      </c>
      <c r="AH185" s="24">
        <f t="shared" si="25"/>
        <v>55.965476190476188</v>
      </c>
      <c r="AI185" s="64" t="s">
        <v>41</v>
      </c>
      <c r="AJ185" s="118" t="str">
        <f t="shared" si="26"/>
        <v>C</v>
      </c>
      <c r="AK185" s="9" t="s">
        <v>82</v>
      </c>
      <c r="AL185" s="50">
        <v>13516114</v>
      </c>
      <c r="AM185" s="65">
        <v>154</v>
      </c>
    </row>
    <row r="186" spans="1:39" ht="15.75" x14ac:dyDescent="0.25">
      <c r="A186" s="65">
        <v>155</v>
      </c>
      <c r="B186" s="50">
        <v>13516117</v>
      </c>
      <c r="C186" s="9" t="s">
        <v>83</v>
      </c>
      <c r="D186" s="9">
        <v>12.5</v>
      </c>
      <c r="E186" s="9">
        <v>15</v>
      </c>
      <c r="F186" s="9">
        <v>15</v>
      </c>
      <c r="G186" s="9">
        <v>20</v>
      </c>
      <c r="H186" s="9">
        <v>5</v>
      </c>
      <c r="I186" s="9">
        <v>18</v>
      </c>
      <c r="J186" s="9">
        <f t="shared" si="27"/>
        <v>85.5</v>
      </c>
      <c r="K186" s="9">
        <v>15</v>
      </c>
      <c r="L186" s="9">
        <v>14</v>
      </c>
      <c r="M186" s="9">
        <v>13</v>
      </c>
      <c r="N186" s="9">
        <v>15</v>
      </c>
      <c r="O186" s="9">
        <v>25</v>
      </c>
      <c r="P186" s="9">
        <v>8</v>
      </c>
      <c r="Q186" s="9">
        <v>2</v>
      </c>
      <c r="R186" s="9">
        <f t="shared" si="30"/>
        <v>92</v>
      </c>
      <c r="S186" s="9">
        <v>100</v>
      </c>
      <c r="T186" s="9">
        <v>110</v>
      </c>
      <c r="U186" s="9">
        <v>104</v>
      </c>
      <c r="V186" s="10">
        <f t="shared" si="28"/>
        <v>104.66666666666667</v>
      </c>
      <c r="W186" s="9">
        <v>101</v>
      </c>
      <c r="X186" s="9">
        <v>98</v>
      </c>
      <c r="Y186" s="9">
        <v>103</v>
      </c>
      <c r="Z186" s="10">
        <f t="shared" si="29"/>
        <v>100.66666666666667</v>
      </c>
      <c r="AA186" s="50" t="s">
        <v>41</v>
      </c>
      <c r="AB186" s="9">
        <v>71</v>
      </c>
      <c r="AC186" s="9">
        <v>120</v>
      </c>
      <c r="AD186" s="9">
        <v>94</v>
      </c>
      <c r="AE186" s="52">
        <v>28</v>
      </c>
      <c r="AF186" s="57">
        <f t="shared" si="24"/>
        <v>100</v>
      </c>
      <c r="AG186" s="53">
        <v>100</v>
      </c>
      <c r="AH186" s="24">
        <f t="shared" si="25"/>
        <v>92.54</v>
      </c>
      <c r="AI186" s="64" t="s">
        <v>219</v>
      </c>
      <c r="AJ186" s="118" t="str">
        <f t="shared" si="26"/>
        <v>A</v>
      </c>
      <c r="AK186" s="9" t="s">
        <v>83</v>
      </c>
      <c r="AL186" s="50">
        <v>13516117</v>
      </c>
      <c r="AM186" s="65">
        <v>155</v>
      </c>
    </row>
    <row r="187" spans="1:39" ht="15.75" x14ac:dyDescent="0.25">
      <c r="A187" s="65">
        <v>156</v>
      </c>
      <c r="B187" s="50">
        <v>13516120</v>
      </c>
      <c r="C187" s="9" t="s">
        <v>84</v>
      </c>
      <c r="D187" s="9">
        <v>10</v>
      </c>
      <c r="E187" s="9">
        <v>7.5</v>
      </c>
      <c r="F187" s="9">
        <v>6</v>
      </c>
      <c r="G187" s="9">
        <v>3</v>
      </c>
      <c r="H187" s="9">
        <v>3</v>
      </c>
      <c r="I187" s="9">
        <v>13</v>
      </c>
      <c r="J187" s="9">
        <f t="shared" si="27"/>
        <v>42.5</v>
      </c>
      <c r="K187" s="9">
        <v>10</v>
      </c>
      <c r="L187" s="9">
        <v>0.5</v>
      </c>
      <c r="M187" s="9">
        <v>4</v>
      </c>
      <c r="N187" s="9">
        <v>3</v>
      </c>
      <c r="O187" s="9">
        <v>10</v>
      </c>
      <c r="P187" s="9">
        <v>0</v>
      </c>
      <c r="Q187" s="9">
        <v>2</v>
      </c>
      <c r="R187" s="9">
        <f t="shared" si="30"/>
        <v>29.5</v>
      </c>
      <c r="S187" s="9">
        <v>96</v>
      </c>
      <c r="T187" s="9">
        <v>85</v>
      </c>
      <c r="U187" s="9">
        <v>105</v>
      </c>
      <c r="V187" s="10">
        <f t="shared" si="28"/>
        <v>95.333333333333329</v>
      </c>
      <c r="W187" s="9">
        <v>49</v>
      </c>
      <c r="X187" s="9">
        <v>69</v>
      </c>
      <c r="Y187" s="9">
        <v>91</v>
      </c>
      <c r="Z187" s="10">
        <f t="shared" si="29"/>
        <v>69.666666666666671</v>
      </c>
      <c r="AA187" s="50" t="s">
        <v>40</v>
      </c>
      <c r="AB187" s="9">
        <v>76</v>
      </c>
      <c r="AC187" s="9">
        <v>100</v>
      </c>
      <c r="AD187" s="9">
        <v>91</v>
      </c>
      <c r="AE187" s="52">
        <v>25</v>
      </c>
      <c r="AF187" s="57">
        <f t="shared" si="24"/>
        <v>89.285714285714292</v>
      </c>
      <c r="AG187" s="53">
        <v>100</v>
      </c>
      <c r="AH187" s="24">
        <f t="shared" si="25"/>
        <v>53.508809523809518</v>
      </c>
      <c r="AI187" s="64" t="s">
        <v>41</v>
      </c>
      <c r="AJ187" s="118" t="str">
        <f t="shared" si="26"/>
        <v>C</v>
      </c>
      <c r="AK187" s="9" t="s">
        <v>84</v>
      </c>
      <c r="AL187" s="50">
        <v>13516120</v>
      </c>
      <c r="AM187" s="65">
        <v>156</v>
      </c>
    </row>
    <row r="188" spans="1:39" ht="15.75" x14ac:dyDescent="0.25">
      <c r="A188" s="65">
        <v>157</v>
      </c>
      <c r="B188" s="50">
        <v>13516123</v>
      </c>
      <c r="C188" s="9" t="s">
        <v>85</v>
      </c>
      <c r="D188" s="9">
        <v>14</v>
      </c>
      <c r="E188" s="9">
        <v>7.5</v>
      </c>
      <c r="F188" s="9">
        <v>8</v>
      </c>
      <c r="G188" s="9">
        <v>2</v>
      </c>
      <c r="H188" s="9">
        <v>1</v>
      </c>
      <c r="I188" s="9">
        <v>6</v>
      </c>
      <c r="J188" s="9">
        <f t="shared" si="27"/>
        <v>38.5</v>
      </c>
      <c r="K188" s="9">
        <v>9</v>
      </c>
      <c r="L188" s="9">
        <v>0.5</v>
      </c>
      <c r="M188" s="9">
        <v>0</v>
      </c>
      <c r="N188" s="9">
        <v>5</v>
      </c>
      <c r="O188" s="9">
        <v>19.5</v>
      </c>
      <c r="P188" s="9">
        <v>0</v>
      </c>
      <c r="Q188" s="9">
        <v>2</v>
      </c>
      <c r="R188" s="9">
        <f t="shared" si="30"/>
        <v>36</v>
      </c>
      <c r="S188" s="9">
        <v>100</v>
      </c>
      <c r="T188" s="9">
        <v>107</v>
      </c>
      <c r="U188" s="9">
        <v>99</v>
      </c>
      <c r="V188" s="10">
        <f t="shared" si="28"/>
        <v>102</v>
      </c>
      <c r="W188" s="9">
        <v>104</v>
      </c>
      <c r="X188" s="9">
        <v>105</v>
      </c>
      <c r="Y188" s="9">
        <v>94</v>
      </c>
      <c r="Z188" s="10">
        <f t="shared" si="29"/>
        <v>101</v>
      </c>
      <c r="AA188" s="50" t="s">
        <v>41</v>
      </c>
      <c r="AB188" s="9">
        <v>71</v>
      </c>
      <c r="AC188" s="9">
        <v>100</v>
      </c>
      <c r="AD188" s="9">
        <v>86</v>
      </c>
      <c r="AE188" s="52">
        <v>26</v>
      </c>
      <c r="AF188" s="57">
        <f t="shared" si="24"/>
        <v>92.857142857142861</v>
      </c>
      <c r="AG188" s="53">
        <v>100</v>
      </c>
      <c r="AH188" s="24">
        <f t="shared" si="25"/>
        <v>60.981428571428566</v>
      </c>
      <c r="AI188" s="64" t="s">
        <v>41</v>
      </c>
      <c r="AJ188" s="118" t="str">
        <f t="shared" si="26"/>
        <v>C</v>
      </c>
      <c r="AK188" s="9" t="s">
        <v>85</v>
      </c>
      <c r="AL188" s="50">
        <v>13516123</v>
      </c>
      <c r="AM188" s="65">
        <v>157</v>
      </c>
    </row>
    <row r="189" spans="1:39" ht="15.75" x14ac:dyDescent="0.25">
      <c r="A189" s="65">
        <v>158</v>
      </c>
      <c r="B189" s="50">
        <v>13516126</v>
      </c>
      <c r="C189" s="9" t="s">
        <v>86</v>
      </c>
      <c r="D189" s="9">
        <v>15</v>
      </c>
      <c r="E189" s="9">
        <v>12.5</v>
      </c>
      <c r="F189" s="9"/>
      <c r="G189" s="9">
        <v>13</v>
      </c>
      <c r="H189" s="9"/>
      <c r="I189" s="9">
        <v>14</v>
      </c>
      <c r="J189" s="9">
        <f t="shared" si="27"/>
        <v>54.5</v>
      </c>
      <c r="K189" s="9">
        <v>12</v>
      </c>
      <c r="L189" s="9">
        <v>3.5</v>
      </c>
      <c r="M189" s="9">
        <v>2</v>
      </c>
      <c r="N189" s="9">
        <v>3</v>
      </c>
      <c r="O189" s="9">
        <v>8</v>
      </c>
      <c r="P189" s="9">
        <v>2</v>
      </c>
      <c r="Q189" s="9">
        <v>2</v>
      </c>
      <c r="R189" s="9">
        <f t="shared" si="30"/>
        <v>32.5</v>
      </c>
      <c r="S189" s="9">
        <v>0</v>
      </c>
      <c r="T189" s="9">
        <v>110</v>
      </c>
      <c r="U189" s="9">
        <v>96</v>
      </c>
      <c r="V189" s="10">
        <f t="shared" si="28"/>
        <v>68.666666666666671</v>
      </c>
      <c r="W189" s="9">
        <v>81</v>
      </c>
      <c r="X189" s="9">
        <v>92</v>
      </c>
      <c r="Y189" s="9">
        <v>102</v>
      </c>
      <c r="Z189" s="10">
        <f t="shared" si="29"/>
        <v>91.666666666666671</v>
      </c>
      <c r="AA189" s="50" t="s">
        <v>41</v>
      </c>
      <c r="AB189" s="9">
        <v>71</v>
      </c>
      <c r="AC189" s="9"/>
      <c r="AD189" s="9">
        <v>75.5</v>
      </c>
      <c r="AE189" s="52">
        <v>27</v>
      </c>
      <c r="AF189" s="57">
        <f t="shared" si="24"/>
        <v>96.428571428571431</v>
      </c>
      <c r="AG189" s="53">
        <v>100</v>
      </c>
      <c r="AH189" s="24">
        <f t="shared" si="25"/>
        <v>58.515714285714289</v>
      </c>
      <c r="AI189" s="64" t="s">
        <v>42</v>
      </c>
      <c r="AJ189" s="118" t="str">
        <f t="shared" si="26"/>
        <v>C</v>
      </c>
      <c r="AK189" s="9" t="s">
        <v>86</v>
      </c>
      <c r="AL189" s="50">
        <v>13516126</v>
      </c>
      <c r="AM189" s="65">
        <v>158</v>
      </c>
    </row>
    <row r="190" spans="1:39" ht="15.75" x14ac:dyDescent="0.25">
      <c r="A190" s="65">
        <v>159</v>
      </c>
      <c r="B190" s="50">
        <v>13516129</v>
      </c>
      <c r="C190" s="9" t="s">
        <v>87</v>
      </c>
      <c r="D190" s="9">
        <v>15</v>
      </c>
      <c r="E190" s="9">
        <v>7.5</v>
      </c>
      <c r="F190" s="9">
        <v>3</v>
      </c>
      <c r="G190" s="9">
        <v>1</v>
      </c>
      <c r="H190" s="9">
        <v>3</v>
      </c>
      <c r="I190" s="9">
        <v>15</v>
      </c>
      <c r="J190" s="9">
        <f t="shared" si="27"/>
        <v>44.5</v>
      </c>
      <c r="K190" s="9">
        <v>14</v>
      </c>
      <c r="L190" s="9">
        <v>15</v>
      </c>
      <c r="M190" s="9">
        <v>10</v>
      </c>
      <c r="N190" s="9">
        <v>10</v>
      </c>
      <c r="O190" s="9">
        <v>18</v>
      </c>
      <c r="P190" s="9">
        <v>4</v>
      </c>
      <c r="Q190" s="9">
        <v>2</v>
      </c>
      <c r="R190" s="9">
        <f t="shared" si="30"/>
        <v>73</v>
      </c>
      <c r="S190" s="9">
        <v>100</v>
      </c>
      <c r="T190" s="9">
        <v>110</v>
      </c>
      <c r="U190" s="9">
        <v>106</v>
      </c>
      <c r="V190" s="10">
        <f t="shared" si="28"/>
        <v>105.33333333333333</v>
      </c>
      <c r="W190" s="9">
        <v>85</v>
      </c>
      <c r="X190" s="9">
        <v>96</v>
      </c>
      <c r="Y190" s="9">
        <v>108</v>
      </c>
      <c r="Z190" s="10">
        <f t="shared" si="29"/>
        <v>96.333333333333329</v>
      </c>
      <c r="AA190" s="50" t="s">
        <v>41</v>
      </c>
      <c r="AB190" s="9">
        <v>71</v>
      </c>
      <c r="AC190" s="9">
        <v>120</v>
      </c>
      <c r="AD190" s="9">
        <v>62</v>
      </c>
      <c r="AE190" s="52">
        <v>27</v>
      </c>
      <c r="AF190" s="57">
        <f t="shared" si="24"/>
        <v>96.428571428571431</v>
      </c>
      <c r="AG190" s="53">
        <v>100</v>
      </c>
      <c r="AH190" s="24">
        <f t="shared" si="25"/>
        <v>73.330714285714294</v>
      </c>
      <c r="AI190" s="64" t="s">
        <v>41</v>
      </c>
      <c r="AJ190" s="118" t="str">
        <f t="shared" si="26"/>
        <v>B</v>
      </c>
      <c r="AK190" s="9" t="s">
        <v>87</v>
      </c>
      <c r="AL190" s="50">
        <v>13516129</v>
      </c>
      <c r="AM190" s="65">
        <v>159</v>
      </c>
    </row>
    <row r="191" spans="1:39" ht="15.75" x14ac:dyDescent="0.25">
      <c r="A191" s="65">
        <v>160</v>
      </c>
      <c r="B191" s="50">
        <v>13516132</v>
      </c>
      <c r="C191" s="9" t="s">
        <v>88</v>
      </c>
      <c r="D191" s="9">
        <v>19</v>
      </c>
      <c r="E191" s="9">
        <v>15</v>
      </c>
      <c r="F191" s="9">
        <v>9</v>
      </c>
      <c r="G191" s="9">
        <v>13</v>
      </c>
      <c r="H191" s="9">
        <v>7</v>
      </c>
      <c r="I191" s="9">
        <v>0</v>
      </c>
      <c r="J191" s="9">
        <f t="shared" si="27"/>
        <v>63</v>
      </c>
      <c r="K191" s="9"/>
      <c r="L191" s="9">
        <v>6</v>
      </c>
      <c r="M191" s="9">
        <v>0</v>
      </c>
      <c r="N191" s="9">
        <v>0</v>
      </c>
      <c r="O191" s="9">
        <v>13</v>
      </c>
      <c r="P191" s="9">
        <v>8</v>
      </c>
      <c r="Q191" s="9">
        <v>2</v>
      </c>
      <c r="R191" s="9">
        <f t="shared" si="30"/>
        <v>29</v>
      </c>
      <c r="S191" s="9">
        <v>100</v>
      </c>
      <c r="T191" s="9">
        <v>107</v>
      </c>
      <c r="U191" s="9">
        <v>106</v>
      </c>
      <c r="V191" s="10">
        <f t="shared" si="28"/>
        <v>104.33333333333333</v>
      </c>
      <c r="W191" s="9">
        <v>85</v>
      </c>
      <c r="X191" s="9">
        <v>101</v>
      </c>
      <c r="Y191" s="9">
        <v>95</v>
      </c>
      <c r="Z191" s="10">
        <f t="shared" si="29"/>
        <v>93.666666666666671</v>
      </c>
      <c r="AA191" s="50" t="s">
        <v>40</v>
      </c>
      <c r="AB191" s="9">
        <v>76</v>
      </c>
      <c r="AC191" s="9">
        <v>120</v>
      </c>
      <c r="AD191" s="9">
        <v>93</v>
      </c>
      <c r="AE191" s="52">
        <v>26</v>
      </c>
      <c r="AF191" s="57">
        <f t="shared" si="24"/>
        <v>92.857142857142861</v>
      </c>
      <c r="AG191" s="53">
        <v>100</v>
      </c>
      <c r="AH191" s="24">
        <f t="shared" si="25"/>
        <v>65.518095238095242</v>
      </c>
      <c r="AI191" s="64" t="s">
        <v>42</v>
      </c>
      <c r="AJ191" s="118" t="str">
        <f t="shared" si="26"/>
        <v>BC</v>
      </c>
      <c r="AK191" s="9" t="s">
        <v>88</v>
      </c>
      <c r="AL191" s="50">
        <v>13516132</v>
      </c>
      <c r="AM191" s="65">
        <v>160</v>
      </c>
    </row>
    <row r="192" spans="1:39" ht="15.75" x14ac:dyDescent="0.25">
      <c r="A192" s="64">
        <v>161</v>
      </c>
      <c r="B192" s="50">
        <v>13516135</v>
      </c>
      <c r="C192" s="9" t="s">
        <v>89</v>
      </c>
      <c r="D192" s="9">
        <v>12.5</v>
      </c>
      <c r="E192" s="9">
        <v>10</v>
      </c>
      <c r="F192" s="9">
        <v>9</v>
      </c>
      <c r="G192" s="9">
        <v>4</v>
      </c>
      <c r="H192" s="9">
        <v>4</v>
      </c>
      <c r="I192" s="9">
        <v>2</v>
      </c>
      <c r="J192" s="9">
        <f t="shared" si="27"/>
        <v>41.5</v>
      </c>
      <c r="K192" s="9">
        <v>14</v>
      </c>
      <c r="L192" s="9">
        <v>1.5</v>
      </c>
      <c r="M192" s="9">
        <v>2</v>
      </c>
      <c r="N192" s="9">
        <v>5</v>
      </c>
      <c r="O192" s="9">
        <v>12</v>
      </c>
      <c r="P192" s="9">
        <v>4</v>
      </c>
      <c r="Q192" s="9">
        <v>2</v>
      </c>
      <c r="R192" s="9">
        <f t="shared" si="30"/>
        <v>40.5</v>
      </c>
      <c r="S192" s="9">
        <v>100</v>
      </c>
      <c r="T192" s="9">
        <v>94</v>
      </c>
      <c r="U192" s="9">
        <v>96</v>
      </c>
      <c r="V192" s="10">
        <f t="shared" si="28"/>
        <v>96.666666666666671</v>
      </c>
      <c r="W192" s="9">
        <v>85</v>
      </c>
      <c r="X192" s="9">
        <v>95</v>
      </c>
      <c r="Y192" s="9">
        <v>91</v>
      </c>
      <c r="Z192" s="10">
        <f t="shared" si="29"/>
        <v>90.333333333333329</v>
      </c>
      <c r="AA192" s="50" t="s">
        <v>41</v>
      </c>
      <c r="AB192" s="9">
        <v>71</v>
      </c>
      <c r="AC192" s="9">
        <v>100</v>
      </c>
      <c r="AD192" s="9">
        <v>96.5</v>
      </c>
      <c r="AE192" s="52">
        <v>28</v>
      </c>
      <c r="AF192" s="57">
        <f t="shared" si="24"/>
        <v>100</v>
      </c>
      <c r="AG192" s="53">
        <v>100</v>
      </c>
      <c r="AH192" s="24">
        <f t="shared" si="25"/>
        <v>60.848333333333329</v>
      </c>
      <c r="AI192" s="64" t="s">
        <v>41</v>
      </c>
      <c r="AJ192" s="118" t="str">
        <f t="shared" si="26"/>
        <v>C</v>
      </c>
      <c r="AK192" s="9" t="s">
        <v>89</v>
      </c>
      <c r="AL192" s="50">
        <v>13516135</v>
      </c>
      <c r="AM192" s="64">
        <v>161</v>
      </c>
    </row>
    <row r="193" spans="1:39" ht="15.75" x14ac:dyDescent="0.25">
      <c r="A193" s="67">
        <v>162</v>
      </c>
      <c r="B193" s="50">
        <v>13516138</v>
      </c>
      <c r="C193" s="9" t="s">
        <v>90</v>
      </c>
      <c r="D193" s="9">
        <v>5</v>
      </c>
      <c r="E193" s="9">
        <v>10</v>
      </c>
      <c r="F193" s="9">
        <v>1</v>
      </c>
      <c r="G193" s="9"/>
      <c r="H193" s="9"/>
      <c r="I193" s="9">
        <v>1</v>
      </c>
      <c r="J193" s="9">
        <f t="shared" si="27"/>
        <v>17</v>
      </c>
      <c r="K193" s="9"/>
      <c r="L193" s="9"/>
      <c r="M193" s="9"/>
      <c r="N193" s="9"/>
      <c r="O193" s="9"/>
      <c r="P193" s="9"/>
      <c r="Q193" s="9"/>
      <c r="R193" s="9">
        <f t="shared" si="30"/>
        <v>0</v>
      </c>
      <c r="S193" s="9">
        <v>100</v>
      </c>
      <c r="T193" s="9">
        <v>0</v>
      </c>
      <c r="U193" s="9">
        <v>110</v>
      </c>
      <c r="V193" s="10">
        <f t="shared" si="28"/>
        <v>70</v>
      </c>
      <c r="W193" s="9">
        <v>47</v>
      </c>
      <c r="X193" s="9">
        <v>63</v>
      </c>
      <c r="Y193" s="9">
        <v>82</v>
      </c>
      <c r="Z193" s="10">
        <f t="shared" si="29"/>
        <v>64</v>
      </c>
      <c r="AA193" s="50"/>
      <c r="AB193" s="9"/>
      <c r="AC193" s="9">
        <v>100</v>
      </c>
      <c r="AD193" s="9">
        <v>93</v>
      </c>
      <c r="AE193" s="52">
        <v>28</v>
      </c>
      <c r="AF193" s="57">
        <f t="shared" si="24"/>
        <v>100</v>
      </c>
      <c r="AG193" s="53">
        <v>100</v>
      </c>
      <c r="AH193" s="24">
        <f t="shared" si="25"/>
        <v>29.83</v>
      </c>
      <c r="AI193" s="64"/>
      <c r="AJ193" s="118" t="str">
        <f t="shared" si="26"/>
        <v>D</v>
      </c>
      <c r="AK193" s="9" t="s">
        <v>90</v>
      </c>
      <c r="AL193" s="50">
        <v>13516138</v>
      </c>
      <c r="AM193" s="67">
        <v>162</v>
      </c>
    </row>
    <row r="194" spans="1:39" ht="15.75" x14ac:dyDescent="0.25">
      <c r="A194" s="12">
        <v>163</v>
      </c>
      <c r="B194" s="50">
        <v>13516141</v>
      </c>
      <c r="C194" s="9" t="s">
        <v>91</v>
      </c>
      <c r="D194" s="9">
        <v>8</v>
      </c>
      <c r="E194" s="9">
        <v>6</v>
      </c>
      <c r="F194" s="9"/>
      <c r="G194" s="9">
        <v>1</v>
      </c>
      <c r="H194" s="9">
        <v>1</v>
      </c>
      <c r="I194" s="9">
        <v>5</v>
      </c>
      <c r="J194" s="9">
        <f t="shared" si="27"/>
        <v>21</v>
      </c>
      <c r="K194" s="9">
        <v>12</v>
      </c>
      <c r="L194" s="9">
        <v>0</v>
      </c>
      <c r="M194" s="9">
        <v>2</v>
      </c>
      <c r="N194" s="9">
        <v>4</v>
      </c>
      <c r="O194" s="9">
        <v>15.5</v>
      </c>
      <c r="P194" s="9">
        <v>0</v>
      </c>
      <c r="Q194" s="9">
        <v>2</v>
      </c>
      <c r="R194" s="9">
        <f t="shared" si="30"/>
        <v>35.5</v>
      </c>
      <c r="S194" s="9">
        <v>50</v>
      </c>
      <c r="T194" s="9">
        <v>86</v>
      </c>
      <c r="U194" s="9">
        <v>100</v>
      </c>
      <c r="V194" s="10">
        <f t="shared" si="28"/>
        <v>78.666666666666671</v>
      </c>
      <c r="W194" s="9">
        <v>88</v>
      </c>
      <c r="X194" s="9">
        <v>98</v>
      </c>
      <c r="Y194" s="9">
        <v>94</v>
      </c>
      <c r="Z194" s="10">
        <f t="shared" si="29"/>
        <v>93.333333333333329</v>
      </c>
      <c r="AA194" s="50" t="s">
        <v>42</v>
      </c>
      <c r="AB194" s="9">
        <v>66</v>
      </c>
      <c r="AC194" s="9">
        <v>70</v>
      </c>
      <c r="AD194" s="9">
        <v>42</v>
      </c>
      <c r="AE194" s="52">
        <v>26</v>
      </c>
      <c r="AF194" s="57">
        <f t="shared" si="24"/>
        <v>92.857142857142861</v>
      </c>
      <c r="AG194" s="53">
        <v>100</v>
      </c>
      <c r="AH194" s="24">
        <f t="shared" si="25"/>
        <v>50.724761904761905</v>
      </c>
      <c r="AI194" s="64" t="s">
        <v>224</v>
      </c>
      <c r="AJ194" s="118" t="str">
        <f t="shared" si="26"/>
        <v>C</v>
      </c>
      <c r="AK194" s="9" t="s">
        <v>91</v>
      </c>
      <c r="AL194" s="50">
        <v>13516141</v>
      </c>
      <c r="AM194" s="65">
        <v>163</v>
      </c>
    </row>
    <row r="195" spans="1:39" ht="15.75" x14ac:dyDescent="0.25">
      <c r="A195" s="12">
        <v>164</v>
      </c>
      <c r="B195" s="50">
        <v>13516144</v>
      </c>
      <c r="C195" s="9" t="s">
        <v>92</v>
      </c>
      <c r="D195" s="9">
        <v>10</v>
      </c>
      <c r="E195" s="9">
        <v>10</v>
      </c>
      <c r="F195" s="9">
        <v>3</v>
      </c>
      <c r="G195" s="9">
        <v>1</v>
      </c>
      <c r="H195" s="9">
        <v>5</v>
      </c>
      <c r="I195" s="9">
        <v>13</v>
      </c>
      <c r="J195" s="9">
        <f t="shared" si="27"/>
        <v>42</v>
      </c>
      <c r="K195" s="9">
        <v>14</v>
      </c>
      <c r="L195" s="9">
        <v>0.5</v>
      </c>
      <c r="M195" s="9">
        <v>1</v>
      </c>
      <c r="N195" s="9">
        <v>10</v>
      </c>
      <c r="O195" s="9">
        <v>10.5</v>
      </c>
      <c r="P195" s="9">
        <v>0</v>
      </c>
      <c r="Q195" s="9">
        <v>2</v>
      </c>
      <c r="R195" s="9">
        <f t="shared" si="30"/>
        <v>38</v>
      </c>
      <c r="S195" s="9">
        <v>80</v>
      </c>
      <c r="T195" s="9">
        <v>91</v>
      </c>
      <c r="U195" s="9">
        <v>84</v>
      </c>
      <c r="V195" s="10">
        <f t="shared" si="28"/>
        <v>85</v>
      </c>
      <c r="W195" s="9">
        <v>48</v>
      </c>
      <c r="X195" s="9">
        <v>79</v>
      </c>
      <c r="Y195" s="9">
        <v>88</v>
      </c>
      <c r="Z195" s="10">
        <f t="shared" si="29"/>
        <v>71.666666666666671</v>
      </c>
      <c r="AA195" s="50" t="s">
        <v>40</v>
      </c>
      <c r="AB195" s="9">
        <v>76</v>
      </c>
      <c r="AC195" s="9"/>
      <c r="AD195" s="9">
        <v>76.5</v>
      </c>
      <c r="AE195" s="52">
        <v>27</v>
      </c>
      <c r="AF195" s="57">
        <f t="shared" si="24"/>
        <v>96.428571428571431</v>
      </c>
      <c r="AG195" s="53">
        <v>100</v>
      </c>
      <c r="AH195" s="24">
        <f t="shared" si="25"/>
        <v>54.309047619047618</v>
      </c>
      <c r="AI195" s="64" t="s">
        <v>40</v>
      </c>
      <c r="AJ195" s="118" t="str">
        <f t="shared" si="26"/>
        <v>C</v>
      </c>
      <c r="AK195" s="9" t="s">
        <v>92</v>
      </c>
      <c r="AL195" s="50">
        <v>13516144</v>
      </c>
      <c r="AM195" s="65">
        <v>164</v>
      </c>
    </row>
    <row r="196" spans="1:39" ht="15.75" x14ac:dyDescent="0.25">
      <c r="A196" s="12">
        <v>165</v>
      </c>
      <c r="B196" s="50">
        <v>13516147</v>
      </c>
      <c r="C196" s="9" t="s">
        <v>93</v>
      </c>
      <c r="D196" s="9">
        <v>15</v>
      </c>
      <c r="E196" s="9">
        <v>10</v>
      </c>
      <c r="F196" s="9">
        <v>3</v>
      </c>
      <c r="G196" s="9">
        <v>13</v>
      </c>
      <c r="H196" s="9">
        <v>4</v>
      </c>
      <c r="I196" s="9">
        <v>0</v>
      </c>
      <c r="J196" s="9">
        <f t="shared" si="27"/>
        <v>45</v>
      </c>
      <c r="K196" s="9">
        <v>6</v>
      </c>
      <c r="L196" s="9">
        <v>15</v>
      </c>
      <c r="M196" s="9">
        <v>2</v>
      </c>
      <c r="N196" s="9">
        <v>4</v>
      </c>
      <c r="O196" s="9">
        <v>8</v>
      </c>
      <c r="P196" s="9">
        <v>4</v>
      </c>
      <c r="Q196" s="9">
        <v>2</v>
      </c>
      <c r="R196" s="9">
        <f t="shared" si="30"/>
        <v>41</v>
      </c>
      <c r="S196" s="9">
        <v>100</v>
      </c>
      <c r="T196" s="9">
        <v>110</v>
      </c>
      <c r="U196" s="9">
        <v>106</v>
      </c>
      <c r="V196" s="10">
        <f t="shared" si="28"/>
        <v>105.33333333333333</v>
      </c>
      <c r="W196" s="9">
        <v>100</v>
      </c>
      <c r="X196" s="9">
        <v>95</v>
      </c>
      <c r="Y196" s="9">
        <v>99</v>
      </c>
      <c r="Z196" s="10">
        <f t="shared" si="29"/>
        <v>98</v>
      </c>
      <c r="AA196" s="50" t="s">
        <v>40</v>
      </c>
      <c r="AB196" s="9">
        <v>76</v>
      </c>
      <c r="AC196" s="9">
        <v>120</v>
      </c>
      <c r="AD196" s="9">
        <v>94.5</v>
      </c>
      <c r="AE196" s="52">
        <v>26</v>
      </c>
      <c r="AF196" s="57">
        <f t="shared" si="24"/>
        <v>92.857142857142861</v>
      </c>
      <c r="AG196" s="53">
        <v>100</v>
      </c>
      <c r="AH196" s="24">
        <f t="shared" si="25"/>
        <v>64.6997619047619</v>
      </c>
      <c r="AI196" s="64" t="s">
        <v>42</v>
      </c>
      <c r="AJ196" s="118" t="str">
        <f t="shared" si="26"/>
        <v>BC</v>
      </c>
      <c r="AK196" s="9" t="s">
        <v>93</v>
      </c>
      <c r="AL196" s="50">
        <v>13516147</v>
      </c>
      <c r="AM196" s="65">
        <v>165</v>
      </c>
    </row>
    <row r="197" spans="1:39" ht="15.75" x14ac:dyDescent="0.25">
      <c r="A197" s="12">
        <v>166</v>
      </c>
      <c r="B197" s="50">
        <v>13516150</v>
      </c>
      <c r="C197" s="9" t="s">
        <v>94</v>
      </c>
      <c r="D197" s="9">
        <v>20</v>
      </c>
      <c r="E197" s="9">
        <v>12.5</v>
      </c>
      <c r="F197" s="9">
        <v>12</v>
      </c>
      <c r="G197" s="9">
        <v>15</v>
      </c>
      <c r="H197" s="9">
        <v>10</v>
      </c>
      <c r="I197" s="9">
        <v>14</v>
      </c>
      <c r="J197" s="9">
        <f t="shared" si="27"/>
        <v>83.5</v>
      </c>
      <c r="K197" s="9">
        <v>13</v>
      </c>
      <c r="L197" s="9">
        <v>3</v>
      </c>
      <c r="M197" s="9">
        <v>7</v>
      </c>
      <c r="N197" s="9">
        <v>7</v>
      </c>
      <c r="O197" s="9">
        <v>22</v>
      </c>
      <c r="P197" s="9">
        <v>8</v>
      </c>
      <c r="Q197" s="9">
        <v>2</v>
      </c>
      <c r="R197" s="9">
        <f t="shared" si="30"/>
        <v>62</v>
      </c>
      <c r="S197" s="9">
        <v>40</v>
      </c>
      <c r="T197" s="9">
        <v>110</v>
      </c>
      <c r="U197" s="9">
        <v>96</v>
      </c>
      <c r="V197" s="10">
        <f t="shared" si="28"/>
        <v>82</v>
      </c>
      <c r="W197" s="9">
        <v>98</v>
      </c>
      <c r="X197" s="9">
        <v>105</v>
      </c>
      <c r="Y197" s="9">
        <v>89</v>
      </c>
      <c r="Z197" s="10">
        <f t="shared" si="29"/>
        <v>97.333333333333329</v>
      </c>
      <c r="AA197" s="50" t="s">
        <v>40</v>
      </c>
      <c r="AB197" s="9">
        <v>76</v>
      </c>
      <c r="AC197" s="9">
        <v>100</v>
      </c>
      <c r="AD197" s="9">
        <v>100</v>
      </c>
      <c r="AE197" s="52">
        <v>27</v>
      </c>
      <c r="AF197" s="57">
        <f t="shared" si="24"/>
        <v>96.428571428571431</v>
      </c>
      <c r="AG197" s="53">
        <v>100</v>
      </c>
      <c r="AH197" s="24">
        <f t="shared" si="25"/>
        <v>80.027380952380952</v>
      </c>
      <c r="AI197" s="64" t="s">
        <v>40</v>
      </c>
      <c r="AJ197" s="118" t="str">
        <f t="shared" si="26"/>
        <v>A</v>
      </c>
      <c r="AK197" s="9" t="s">
        <v>94</v>
      </c>
      <c r="AL197" s="50">
        <v>13516150</v>
      </c>
      <c r="AM197" s="65">
        <v>166</v>
      </c>
    </row>
    <row r="198" spans="1:39" ht="15.75" x14ac:dyDescent="0.25">
      <c r="A198" s="9">
        <v>167</v>
      </c>
      <c r="B198" s="50">
        <v>13516153</v>
      </c>
      <c r="C198" s="9" t="s">
        <v>95</v>
      </c>
      <c r="D198" s="9">
        <v>10</v>
      </c>
      <c r="E198" s="9">
        <v>15</v>
      </c>
      <c r="F198" s="9">
        <v>7</v>
      </c>
      <c r="G198" s="9">
        <v>17</v>
      </c>
      <c r="H198" s="9">
        <v>5</v>
      </c>
      <c r="I198" s="9">
        <v>16</v>
      </c>
      <c r="J198" s="9">
        <f t="shared" si="27"/>
        <v>70</v>
      </c>
      <c r="K198" s="9">
        <v>13</v>
      </c>
      <c r="L198" s="9">
        <v>3</v>
      </c>
      <c r="M198" s="9">
        <v>11</v>
      </c>
      <c r="N198" s="9">
        <v>8</v>
      </c>
      <c r="O198" s="9">
        <v>22.5</v>
      </c>
      <c r="P198" s="9">
        <v>4</v>
      </c>
      <c r="Q198" s="9">
        <v>2</v>
      </c>
      <c r="R198" s="9">
        <v>65.5</v>
      </c>
      <c r="S198" s="9">
        <v>90</v>
      </c>
      <c r="T198" s="9">
        <v>110</v>
      </c>
      <c r="U198" s="9">
        <v>96</v>
      </c>
      <c r="V198" s="10">
        <f t="shared" si="28"/>
        <v>98.666666666666671</v>
      </c>
      <c r="W198" s="9">
        <v>99</v>
      </c>
      <c r="X198" s="9">
        <v>103</v>
      </c>
      <c r="Y198" s="9">
        <v>108</v>
      </c>
      <c r="Z198" s="10">
        <f t="shared" si="29"/>
        <v>103.33333333333333</v>
      </c>
      <c r="AA198" s="50" t="s">
        <v>40</v>
      </c>
      <c r="AB198" s="9">
        <v>76</v>
      </c>
      <c r="AC198" s="9">
        <v>120</v>
      </c>
      <c r="AD198" s="9">
        <v>80</v>
      </c>
      <c r="AE198" s="52">
        <v>28</v>
      </c>
      <c r="AF198" s="57">
        <f t="shared" si="24"/>
        <v>100</v>
      </c>
      <c r="AG198" s="53">
        <v>100</v>
      </c>
      <c r="AH198" s="24">
        <f t="shared" si="25"/>
        <v>79.983333333333334</v>
      </c>
      <c r="AI198" s="64" t="s">
        <v>40</v>
      </c>
      <c r="AJ198" s="118" t="str">
        <f t="shared" si="26"/>
        <v>A</v>
      </c>
      <c r="AK198" s="9" t="s">
        <v>95</v>
      </c>
      <c r="AL198" s="50">
        <v>13516153</v>
      </c>
      <c r="AM198" s="64">
        <v>167</v>
      </c>
    </row>
    <row r="199" spans="1:39" ht="15.75" x14ac:dyDescent="0.25">
      <c r="A199" s="51">
        <v>168</v>
      </c>
      <c r="B199" s="50">
        <v>13516156</v>
      </c>
      <c r="C199" s="9" t="s">
        <v>96</v>
      </c>
      <c r="D199" s="9">
        <v>20</v>
      </c>
      <c r="E199" s="9">
        <v>3</v>
      </c>
      <c r="F199" s="9">
        <v>12</v>
      </c>
      <c r="G199" s="9">
        <v>3</v>
      </c>
      <c r="H199" s="9">
        <v>5</v>
      </c>
      <c r="I199" s="9">
        <v>12</v>
      </c>
      <c r="J199" s="9">
        <f t="shared" si="27"/>
        <v>55</v>
      </c>
      <c r="K199" s="9">
        <v>13</v>
      </c>
      <c r="L199" s="9">
        <v>15</v>
      </c>
      <c r="M199" s="9">
        <v>14</v>
      </c>
      <c r="N199" s="9">
        <v>15</v>
      </c>
      <c r="O199" s="9">
        <v>22.5</v>
      </c>
      <c r="P199" s="9">
        <v>4</v>
      </c>
      <c r="Q199" s="9">
        <v>2</v>
      </c>
      <c r="R199" s="9">
        <f t="shared" si="30"/>
        <v>85.5</v>
      </c>
      <c r="S199" s="9">
        <v>100</v>
      </c>
      <c r="T199" s="9">
        <v>110</v>
      </c>
      <c r="U199" s="9">
        <v>85</v>
      </c>
      <c r="V199" s="10">
        <f t="shared" si="28"/>
        <v>98.333333333333329</v>
      </c>
      <c r="W199" s="9">
        <v>88</v>
      </c>
      <c r="X199" s="9">
        <v>92</v>
      </c>
      <c r="Y199" s="9">
        <v>96</v>
      </c>
      <c r="Z199" s="10">
        <f t="shared" si="29"/>
        <v>92</v>
      </c>
      <c r="AA199" s="50" t="s">
        <v>41</v>
      </c>
      <c r="AB199" s="9">
        <v>71</v>
      </c>
      <c r="AC199" s="9">
        <v>100</v>
      </c>
      <c r="AD199" s="9">
        <v>100</v>
      </c>
      <c r="AE199" s="52">
        <v>27</v>
      </c>
      <c r="AF199" s="57">
        <f t="shared" si="24"/>
        <v>96.428571428571431</v>
      </c>
      <c r="AG199" s="53">
        <v>100</v>
      </c>
      <c r="AH199" s="24">
        <f t="shared" si="25"/>
        <v>78.844047619047629</v>
      </c>
      <c r="AI199" s="64" t="s">
        <v>41</v>
      </c>
      <c r="AJ199" s="118" t="str">
        <f t="shared" si="26"/>
        <v>AB</v>
      </c>
      <c r="AK199" s="9" t="s">
        <v>96</v>
      </c>
      <c r="AL199" s="50">
        <v>13516156</v>
      </c>
      <c r="AM199" s="67">
        <v>168</v>
      </c>
    </row>
    <row r="200" spans="1:39" x14ac:dyDescent="0.25">
      <c r="A200" s="14"/>
      <c r="B200" s="15"/>
      <c r="C200" s="15"/>
      <c r="D200" s="15"/>
      <c r="E200" s="15"/>
      <c r="F200" s="15"/>
      <c r="G200" s="15"/>
      <c r="H200" s="16"/>
      <c r="I200" s="16"/>
      <c r="J200" s="16"/>
      <c r="V200">
        <f>AVERAGE(V147:V199)</f>
        <v>95.201320754716988</v>
      </c>
      <c r="Z200">
        <f>AVERAGE(Z147:Z199)</f>
        <v>92.295597484276698</v>
      </c>
      <c r="AB200">
        <f>AVERAGE(AB147:AB199)</f>
        <v>73.755102040816325</v>
      </c>
      <c r="AC200">
        <f>AVERAGE(AC147:AC199)</f>
        <v>106.8</v>
      </c>
      <c r="AD200">
        <f>AVERAGE(AD147:AD199)</f>
        <v>87.11</v>
      </c>
    </row>
    <row r="201" spans="1:39" x14ac:dyDescent="0.25">
      <c r="A201" s="14"/>
      <c r="B201" s="15"/>
      <c r="C201" s="15"/>
      <c r="D201" s="15"/>
      <c r="E201" s="15"/>
      <c r="F201" s="15"/>
      <c r="G201" s="15"/>
      <c r="H201" s="16"/>
      <c r="I201" s="16"/>
      <c r="J201" s="16"/>
    </row>
    <row r="202" spans="1:39" x14ac:dyDescent="0.25">
      <c r="A202" s="14"/>
      <c r="B202" s="15"/>
      <c r="C202" s="15"/>
      <c r="D202" s="15"/>
      <c r="E202" s="15"/>
      <c r="F202" s="15"/>
      <c r="G202" s="15"/>
      <c r="H202" s="16"/>
      <c r="I202" s="16"/>
      <c r="J202" s="16"/>
    </row>
    <row r="203" spans="1:39" x14ac:dyDescent="0.25">
      <c r="A203" s="14"/>
      <c r="B203" s="15"/>
      <c r="C203" s="15"/>
      <c r="D203" s="15"/>
      <c r="E203" s="15"/>
      <c r="F203" s="15"/>
      <c r="G203" s="15"/>
      <c r="H203" s="16"/>
      <c r="I203" s="16"/>
      <c r="J203" s="16"/>
    </row>
    <row r="204" spans="1:39" x14ac:dyDescent="0.25">
      <c r="A204" s="14"/>
      <c r="B204" s="15"/>
      <c r="C204" s="15"/>
      <c r="D204" s="15"/>
      <c r="E204" s="15"/>
      <c r="F204" s="15"/>
      <c r="G204" s="15"/>
      <c r="H204" s="16"/>
      <c r="I204" s="16"/>
      <c r="J204" s="16"/>
    </row>
    <row r="205" spans="1:39" x14ac:dyDescent="0.25">
      <c r="A205" s="14"/>
      <c r="B205" s="15"/>
      <c r="C205" s="15"/>
      <c r="D205" s="15"/>
      <c r="E205" s="15"/>
      <c r="F205" s="15"/>
      <c r="G205" s="15"/>
      <c r="H205" s="16"/>
      <c r="I205" s="16"/>
      <c r="J205" s="16"/>
    </row>
    <row r="206" spans="1:39" x14ac:dyDescent="0.25">
      <c r="A206" s="14"/>
      <c r="B206" s="15"/>
      <c r="C206" s="15"/>
      <c r="D206" s="15"/>
      <c r="E206" s="15"/>
      <c r="F206" s="15"/>
      <c r="G206" s="15"/>
      <c r="H206" s="16"/>
      <c r="I206" s="16"/>
      <c r="J206" s="16"/>
    </row>
    <row r="207" spans="1:39" x14ac:dyDescent="0.25">
      <c r="A207" s="14"/>
      <c r="B207" s="15"/>
      <c r="C207" s="15"/>
      <c r="D207" s="15"/>
      <c r="E207" s="15"/>
      <c r="F207" s="15"/>
      <c r="G207" s="15"/>
      <c r="H207" s="16"/>
      <c r="I207" s="16"/>
      <c r="J207" s="16"/>
    </row>
    <row r="208" spans="1:39" x14ac:dyDescent="0.25">
      <c r="A208" s="14"/>
      <c r="B208" s="15"/>
      <c r="C208" s="15"/>
      <c r="D208" s="15"/>
      <c r="E208" s="15"/>
      <c r="F208" s="15"/>
      <c r="G208" s="15"/>
      <c r="H208" s="16"/>
      <c r="I208" s="16"/>
      <c r="J208" s="16"/>
    </row>
    <row r="209" spans="1:10" x14ac:dyDescent="0.25">
      <c r="A209" s="14"/>
      <c r="B209" s="15"/>
      <c r="C209" s="15"/>
      <c r="D209" s="15"/>
      <c r="E209" s="15"/>
      <c r="F209" s="15"/>
      <c r="G209" s="15"/>
      <c r="H209" s="16"/>
      <c r="I209" s="16"/>
      <c r="J209" s="16"/>
    </row>
    <row r="210" spans="1:10" x14ac:dyDescent="0.25">
      <c r="A210" s="14"/>
      <c r="B210" s="15"/>
      <c r="C210" s="15"/>
      <c r="D210" s="15"/>
      <c r="E210" s="15"/>
      <c r="F210" s="15"/>
      <c r="G210" s="15"/>
      <c r="H210" s="16"/>
      <c r="I210" s="16"/>
      <c r="J210" s="16"/>
    </row>
    <row r="211" spans="1:10" x14ac:dyDescent="0.25">
      <c r="A211" s="14"/>
      <c r="B211" s="15"/>
      <c r="C211" s="15"/>
      <c r="D211" s="15"/>
      <c r="E211" s="15"/>
      <c r="F211" s="15"/>
      <c r="G211" s="15"/>
      <c r="H211" s="16"/>
      <c r="I211" s="16"/>
      <c r="J211" s="16"/>
    </row>
    <row r="212" spans="1:10" x14ac:dyDescent="0.25">
      <c r="A212" s="14"/>
      <c r="B212" s="15"/>
      <c r="C212" s="15"/>
      <c r="D212" s="15"/>
      <c r="E212" s="15"/>
      <c r="F212" s="15"/>
      <c r="G212" s="15"/>
      <c r="H212" s="16"/>
      <c r="I212" s="16"/>
      <c r="J212" s="16"/>
    </row>
    <row r="213" spans="1:10" x14ac:dyDescent="0.25">
      <c r="A213" s="14"/>
      <c r="B213" s="15"/>
      <c r="C213" s="15"/>
      <c r="D213" s="15"/>
      <c r="E213" s="15"/>
      <c r="F213" s="15"/>
      <c r="G213" s="15"/>
      <c r="H213" s="16"/>
      <c r="I213" s="16"/>
      <c r="J213" s="16"/>
    </row>
    <row r="214" spans="1:10" x14ac:dyDescent="0.25">
      <c r="A214" s="14"/>
      <c r="B214" s="15"/>
      <c r="C214" s="15"/>
      <c r="D214" s="15"/>
      <c r="E214" s="15"/>
      <c r="F214" s="15"/>
      <c r="G214" s="15"/>
      <c r="H214" s="16"/>
      <c r="I214" s="16"/>
      <c r="J214" s="16"/>
    </row>
    <row r="215" spans="1:10" x14ac:dyDescent="0.25">
      <c r="A215" s="14"/>
      <c r="B215" s="15"/>
      <c r="C215" s="15"/>
      <c r="D215" s="15"/>
      <c r="E215" s="15"/>
      <c r="F215" s="15"/>
      <c r="G215" s="15"/>
      <c r="H215" s="16"/>
      <c r="I215" s="16"/>
      <c r="J215" s="16"/>
    </row>
    <row r="216" spans="1:10" x14ac:dyDescent="0.25">
      <c r="A216" s="14"/>
      <c r="B216" s="15"/>
      <c r="C216" s="15"/>
      <c r="D216" s="15"/>
      <c r="E216" s="15"/>
      <c r="F216" s="15"/>
      <c r="G216" s="15"/>
      <c r="H216" s="16"/>
      <c r="I216" s="16"/>
      <c r="J216" s="16"/>
    </row>
    <row r="217" spans="1:10" x14ac:dyDescent="0.25">
      <c r="A217" s="14"/>
      <c r="B217" s="15"/>
      <c r="C217" s="15"/>
      <c r="D217" s="15"/>
      <c r="E217" s="15"/>
      <c r="F217" s="15"/>
      <c r="G217" s="15"/>
      <c r="H217" s="16"/>
      <c r="I217" s="16"/>
      <c r="J217" s="16"/>
    </row>
    <row r="218" spans="1:10" x14ac:dyDescent="0.25">
      <c r="A218" s="14"/>
      <c r="B218" s="15"/>
      <c r="C218" s="15"/>
      <c r="D218" s="15"/>
      <c r="E218" s="15"/>
      <c r="F218" s="15"/>
      <c r="G218" s="15"/>
      <c r="H218" s="16"/>
      <c r="I218" s="16"/>
      <c r="J218" s="16"/>
    </row>
    <row r="219" spans="1:10" x14ac:dyDescent="0.25">
      <c r="A219" s="14"/>
      <c r="B219" s="15"/>
      <c r="C219" s="15"/>
      <c r="D219" s="15"/>
      <c r="E219" s="15"/>
      <c r="F219" s="15"/>
      <c r="G219" s="15"/>
      <c r="H219" s="16"/>
      <c r="I219" s="16"/>
      <c r="J219" s="16"/>
    </row>
    <row r="220" spans="1:10" x14ac:dyDescent="0.25">
      <c r="A220" s="14"/>
      <c r="B220" s="15"/>
      <c r="C220" s="15"/>
      <c r="D220" s="15"/>
      <c r="E220" s="15"/>
      <c r="F220" s="15"/>
      <c r="G220" s="15"/>
      <c r="H220" s="16"/>
      <c r="I220" s="16"/>
      <c r="J220" s="16"/>
    </row>
    <row r="221" spans="1:10" x14ac:dyDescent="0.25">
      <c r="A221" s="14"/>
      <c r="B221" s="15"/>
      <c r="C221" s="15"/>
      <c r="D221" s="15"/>
      <c r="E221" s="15"/>
      <c r="F221" s="15"/>
      <c r="G221" s="15"/>
      <c r="H221" s="16"/>
      <c r="I221" s="16"/>
      <c r="J221" s="16"/>
    </row>
    <row r="222" spans="1:10" x14ac:dyDescent="0.25">
      <c r="A222" s="14"/>
      <c r="B222" s="15"/>
      <c r="C222" s="15"/>
      <c r="D222" s="15"/>
      <c r="E222" s="15"/>
      <c r="F222" s="15"/>
      <c r="G222" s="15"/>
      <c r="H222" s="16"/>
      <c r="I222" s="16"/>
      <c r="J222" s="16"/>
    </row>
    <row r="223" spans="1:10" x14ac:dyDescent="0.25">
      <c r="A223" s="14"/>
      <c r="B223" s="15"/>
      <c r="C223" s="15"/>
      <c r="D223" s="15"/>
      <c r="E223" s="15"/>
      <c r="F223" s="15"/>
      <c r="G223" s="15"/>
      <c r="H223" s="16"/>
      <c r="I223" s="16"/>
      <c r="J223" s="16"/>
    </row>
    <row r="224" spans="1:10" x14ac:dyDescent="0.25">
      <c r="A224" s="14"/>
      <c r="B224" s="15"/>
      <c r="C224" s="15"/>
      <c r="D224" s="15"/>
      <c r="E224" s="15"/>
      <c r="F224" s="15"/>
      <c r="G224" s="15"/>
      <c r="H224" s="16"/>
      <c r="I224" s="16"/>
      <c r="J224" s="16"/>
    </row>
    <row r="225" spans="1:10" x14ac:dyDescent="0.25">
      <c r="A225" s="14"/>
      <c r="B225" s="15"/>
      <c r="C225" s="15"/>
      <c r="D225" s="15"/>
      <c r="E225" s="15"/>
      <c r="F225" s="15"/>
      <c r="G225" s="15"/>
      <c r="H225" s="16"/>
      <c r="I225" s="16"/>
      <c r="J225" s="16"/>
    </row>
    <row r="226" spans="1:10" x14ac:dyDescent="0.25">
      <c r="A226" s="14"/>
      <c r="B226" s="15"/>
      <c r="C226" s="15"/>
      <c r="D226" s="15"/>
      <c r="E226" s="15"/>
      <c r="F226" s="15"/>
      <c r="G226" s="15"/>
      <c r="H226" s="16"/>
      <c r="I226" s="16"/>
      <c r="J226" s="16"/>
    </row>
    <row r="227" spans="1:10" x14ac:dyDescent="0.25">
      <c r="A227" s="14"/>
      <c r="B227" s="15"/>
      <c r="C227" s="15"/>
      <c r="D227" s="15"/>
      <c r="E227" s="15"/>
      <c r="F227" s="15"/>
      <c r="G227" s="15"/>
      <c r="H227" s="16"/>
      <c r="I227" s="16"/>
      <c r="J227" s="16"/>
    </row>
    <row r="228" spans="1:10" x14ac:dyDescent="0.25">
      <c r="A228" s="14"/>
      <c r="B228" s="15"/>
      <c r="C228" s="15"/>
      <c r="D228" s="15"/>
      <c r="E228" s="15"/>
      <c r="F228" s="15"/>
      <c r="G228" s="15"/>
      <c r="H228" s="16"/>
      <c r="I228" s="16"/>
      <c r="J228" s="16"/>
    </row>
    <row r="229" spans="1:10" x14ac:dyDescent="0.25">
      <c r="A229" s="14"/>
      <c r="B229" s="15"/>
      <c r="C229" s="15"/>
      <c r="D229" s="15"/>
      <c r="E229" s="15"/>
      <c r="F229" s="15"/>
      <c r="G229" s="15"/>
      <c r="H229" s="16"/>
      <c r="I229" s="16"/>
      <c r="J229" s="16"/>
    </row>
    <row r="230" spans="1:10" x14ac:dyDescent="0.25">
      <c r="A230" s="14"/>
      <c r="B230" s="15"/>
      <c r="C230" s="15"/>
      <c r="D230" s="15"/>
      <c r="E230" s="15"/>
      <c r="F230" s="15"/>
      <c r="G230" s="15"/>
      <c r="H230" s="16"/>
      <c r="I230" s="16"/>
      <c r="J230" s="16"/>
    </row>
    <row r="231" spans="1:10" x14ac:dyDescent="0.25">
      <c r="A231" s="14"/>
      <c r="B231" s="15"/>
      <c r="C231" s="15"/>
      <c r="D231" s="15"/>
      <c r="E231" s="15"/>
      <c r="F231" s="15"/>
      <c r="G231" s="15"/>
      <c r="H231" s="16"/>
      <c r="I231" s="16"/>
      <c r="J231" s="16"/>
    </row>
    <row r="232" spans="1:10" x14ac:dyDescent="0.25">
      <c r="A232" s="14"/>
      <c r="B232" s="15"/>
      <c r="C232" s="15"/>
      <c r="D232" s="15"/>
      <c r="E232" s="15"/>
      <c r="F232" s="15"/>
      <c r="G232" s="15"/>
      <c r="H232" s="16"/>
      <c r="I232" s="16"/>
      <c r="J232" s="16"/>
    </row>
    <row r="233" spans="1:10" x14ac:dyDescent="0.25">
      <c r="A233" s="14"/>
      <c r="B233" s="15"/>
      <c r="C233" s="15"/>
      <c r="D233" s="15"/>
      <c r="E233" s="15"/>
      <c r="F233" s="15"/>
      <c r="G233" s="15"/>
      <c r="H233" s="16"/>
      <c r="I233" s="16"/>
      <c r="J233" s="16"/>
    </row>
    <row r="234" spans="1:10" x14ac:dyDescent="0.25">
      <c r="A234" s="14"/>
      <c r="B234" s="15"/>
      <c r="C234" s="15"/>
      <c r="D234" s="15"/>
      <c r="E234" s="15"/>
      <c r="F234" s="15"/>
      <c r="G234" s="15"/>
      <c r="H234" s="16"/>
      <c r="I234" s="16"/>
      <c r="J234" s="16"/>
    </row>
    <row r="235" spans="1:10" x14ac:dyDescent="0.25">
      <c r="A235" s="14"/>
      <c r="B235" s="15"/>
      <c r="C235" s="15"/>
      <c r="D235" s="15"/>
      <c r="E235" s="15"/>
      <c r="F235" s="15"/>
      <c r="G235" s="15"/>
      <c r="H235" s="16"/>
      <c r="I235" s="16"/>
      <c r="J235" s="16"/>
    </row>
    <row r="236" spans="1:10" x14ac:dyDescent="0.25">
      <c r="A236" s="14"/>
      <c r="B236" s="15"/>
      <c r="C236" s="15"/>
      <c r="D236" s="15"/>
      <c r="E236" s="15"/>
      <c r="F236" s="15"/>
      <c r="G236" s="15"/>
      <c r="H236" s="16"/>
      <c r="I236" s="16"/>
      <c r="J236" s="16"/>
    </row>
    <row r="237" spans="1:10" x14ac:dyDescent="0.25">
      <c r="A237" s="14"/>
      <c r="B237" s="15"/>
      <c r="C237" s="15"/>
      <c r="D237" s="15"/>
      <c r="E237" s="15"/>
      <c r="F237" s="15"/>
      <c r="G237" s="15"/>
      <c r="H237" s="16"/>
      <c r="I237" s="16"/>
      <c r="J237" s="16"/>
    </row>
    <row r="238" spans="1:10" x14ac:dyDescent="0.25">
      <c r="A238" s="14"/>
      <c r="B238" s="15"/>
      <c r="C238" s="15"/>
      <c r="D238" s="15"/>
      <c r="E238" s="15"/>
      <c r="F238" s="15"/>
      <c r="G238" s="15"/>
      <c r="H238" s="16"/>
      <c r="I238" s="16"/>
      <c r="J238" s="16"/>
    </row>
    <row r="239" spans="1:10" x14ac:dyDescent="0.25">
      <c r="A239" s="14"/>
      <c r="B239" s="15"/>
      <c r="C239" s="15"/>
      <c r="D239" s="15"/>
      <c r="E239" s="15"/>
      <c r="F239" s="15"/>
      <c r="G239" s="15"/>
      <c r="H239" s="16"/>
      <c r="I239" s="16"/>
      <c r="J239" s="16"/>
    </row>
    <row r="240" spans="1:10" x14ac:dyDescent="0.25">
      <c r="A240" s="14"/>
      <c r="B240" s="15"/>
      <c r="C240" s="15"/>
      <c r="D240" s="15"/>
      <c r="E240" s="15"/>
      <c r="F240" s="15"/>
      <c r="G240" s="15"/>
      <c r="H240" s="16"/>
      <c r="I240" s="16"/>
      <c r="J240" s="16"/>
    </row>
    <row r="241" spans="1:10" x14ac:dyDescent="0.25">
      <c r="A241" s="14"/>
      <c r="B241" s="15"/>
      <c r="C241" s="15"/>
      <c r="D241" s="15"/>
      <c r="E241" s="15"/>
      <c r="F241" s="15"/>
      <c r="G241" s="15"/>
      <c r="H241" s="16"/>
      <c r="I241" s="16"/>
      <c r="J241" s="16"/>
    </row>
    <row r="242" spans="1:10" x14ac:dyDescent="0.25">
      <c r="A242" s="14"/>
      <c r="B242" s="15"/>
      <c r="C242" s="15"/>
      <c r="D242" s="15"/>
      <c r="E242" s="15"/>
      <c r="F242" s="15"/>
      <c r="G242" s="15"/>
      <c r="H242" s="16"/>
      <c r="I242" s="16"/>
      <c r="J242" s="16"/>
    </row>
    <row r="243" spans="1:10" x14ac:dyDescent="0.25">
      <c r="A243" s="14"/>
      <c r="B243" s="15"/>
      <c r="C243" s="15"/>
      <c r="D243" s="15"/>
      <c r="E243" s="15"/>
      <c r="F243" s="15"/>
      <c r="G243" s="15"/>
      <c r="H243" s="16"/>
      <c r="I243" s="16"/>
      <c r="J243" s="16"/>
    </row>
    <row r="244" spans="1:10" x14ac:dyDescent="0.25">
      <c r="A244" s="14"/>
      <c r="B244" s="15"/>
      <c r="C244" s="15"/>
      <c r="D244" s="15"/>
      <c r="E244" s="15"/>
      <c r="F244" s="15"/>
      <c r="G244" s="15"/>
      <c r="H244" s="16"/>
      <c r="I244" s="16"/>
      <c r="J244" s="16"/>
    </row>
    <row r="245" spans="1:10" x14ac:dyDescent="0.25">
      <c r="A245" s="14"/>
      <c r="B245" s="15"/>
      <c r="C245" s="15"/>
      <c r="D245" s="15"/>
      <c r="E245" s="15"/>
      <c r="F245" s="15"/>
      <c r="G245" s="15"/>
      <c r="H245" s="16"/>
      <c r="I245" s="16"/>
      <c r="J245" s="16"/>
    </row>
    <row r="246" spans="1:10" x14ac:dyDescent="0.25">
      <c r="A246" s="14"/>
      <c r="B246" s="15"/>
      <c r="C246" s="15"/>
      <c r="D246" s="15"/>
      <c r="E246" s="15"/>
      <c r="F246" s="15"/>
      <c r="G246" s="15"/>
      <c r="H246" s="16"/>
      <c r="I246" s="16"/>
      <c r="J246" s="16"/>
    </row>
    <row r="247" spans="1:10" x14ac:dyDescent="0.25">
      <c r="A247" s="14"/>
      <c r="B247" s="15"/>
      <c r="C247" s="15"/>
      <c r="D247" s="15"/>
      <c r="E247" s="15"/>
      <c r="F247" s="15"/>
      <c r="G247" s="15"/>
      <c r="H247" s="16"/>
      <c r="I247" s="16"/>
      <c r="J247" s="16"/>
    </row>
    <row r="248" spans="1:10" x14ac:dyDescent="0.25">
      <c r="A248" s="14"/>
      <c r="B248" s="15"/>
      <c r="C248" s="15"/>
      <c r="D248" s="15"/>
      <c r="E248" s="15"/>
      <c r="F248" s="15"/>
      <c r="G248" s="15"/>
      <c r="H248" s="16"/>
      <c r="I248" s="16"/>
      <c r="J248" s="16"/>
    </row>
    <row r="249" spans="1:10" x14ac:dyDescent="0.25">
      <c r="A249" s="14"/>
      <c r="B249" s="15"/>
      <c r="C249" s="15"/>
      <c r="D249" s="15"/>
      <c r="E249" s="15"/>
      <c r="F249" s="15"/>
      <c r="G249" s="15"/>
      <c r="H249" s="16"/>
      <c r="I249" s="16"/>
      <c r="J249" s="16"/>
    </row>
  </sheetData>
  <sortState ref="A16:AI169">
    <sortCondition ref="A16:A169"/>
  </sortState>
  <mergeCells count="60">
    <mergeCell ref="A14:G14"/>
    <mergeCell ref="A10:C10"/>
    <mergeCell ref="A11:C11"/>
    <mergeCell ref="A12:E12"/>
    <mergeCell ref="A13:E13"/>
    <mergeCell ref="AD145:AD146"/>
    <mergeCell ref="A80:A81"/>
    <mergeCell ref="AH80:AH81"/>
    <mergeCell ref="AI80:AI81"/>
    <mergeCell ref="A145:A146"/>
    <mergeCell ref="B145:B146"/>
    <mergeCell ref="C145:C146"/>
    <mergeCell ref="D145:J145"/>
    <mergeCell ref="K145:R145"/>
    <mergeCell ref="S145:V145"/>
    <mergeCell ref="W145:Z145"/>
    <mergeCell ref="AA145:AB145"/>
    <mergeCell ref="AE145:AF145"/>
    <mergeCell ref="AH145:AH146"/>
    <mergeCell ref="AI145:AI146"/>
    <mergeCell ref="A20:A21"/>
    <mergeCell ref="B20:B21"/>
    <mergeCell ref="C20:C21"/>
    <mergeCell ref="AH20:AH21"/>
    <mergeCell ref="AI20:AI21"/>
    <mergeCell ref="AJ20:AJ21"/>
    <mergeCell ref="D20:J20"/>
    <mergeCell ref="K20:R20"/>
    <mergeCell ref="S20:V20"/>
    <mergeCell ref="W20:Z20"/>
    <mergeCell ref="AA20:AB20"/>
    <mergeCell ref="AE20:AF20"/>
    <mergeCell ref="AC20:AC21"/>
    <mergeCell ref="AD20:AD21"/>
    <mergeCell ref="AG20:AG21"/>
    <mergeCell ref="AK145:AK146"/>
    <mergeCell ref="AK20:AK21"/>
    <mergeCell ref="AL20:AL21"/>
    <mergeCell ref="AL145:AL146"/>
    <mergeCell ref="AM20:AM21"/>
    <mergeCell ref="AM145:AM146"/>
    <mergeCell ref="AK80:AK81"/>
    <mergeCell ref="AL80:AL81"/>
    <mergeCell ref="AM80:AM81"/>
    <mergeCell ref="AJ145:AJ146"/>
    <mergeCell ref="A79:C79"/>
    <mergeCell ref="AG145:AG146"/>
    <mergeCell ref="AC80:AC81"/>
    <mergeCell ref="AD80:AD81"/>
    <mergeCell ref="AG80:AG81"/>
    <mergeCell ref="AJ80:AJ81"/>
    <mergeCell ref="B80:B81"/>
    <mergeCell ref="C80:C81"/>
    <mergeCell ref="D80:J80"/>
    <mergeCell ref="K80:R80"/>
    <mergeCell ref="S80:V80"/>
    <mergeCell ref="W80:Z80"/>
    <mergeCell ref="AA80:AB80"/>
    <mergeCell ref="AE80:AF80"/>
    <mergeCell ref="AC145:AC146"/>
  </mergeCells>
  <conditionalFormatting sqref="D22:AG76">
    <cfRule type="cellIs" dxfId="5" priority="3" operator="equal">
      <formula>0</formula>
    </cfRule>
  </conditionalFormatting>
  <conditionalFormatting sqref="D82:AG141">
    <cfRule type="cellIs" dxfId="4" priority="2" operator="equal">
      <formula>0</formula>
    </cfRule>
  </conditionalFormatting>
  <conditionalFormatting sqref="D147:AG199">
    <cfRule type="cellIs" dxfId="3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5"/>
  <sheetViews>
    <sheetView topLeftCell="A7" zoomScale="70" zoomScaleNormal="70" workbookViewId="0">
      <selection activeCell="AI19" sqref="AI19:AI186"/>
    </sheetView>
  </sheetViews>
  <sheetFormatPr defaultRowHeight="15" x14ac:dyDescent="0.25"/>
  <cols>
    <col min="1" max="1" width="6" customWidth="1"/>
    <col min="2" max="2" width="12.85546875" customWidth="1"/>
    <col min="3" max="3" width="6.7109375" bestFit="1" customWidth="1"/>
    <col min="4" max="4" width="32.85546875" customWidth="1"/>
    <col min="5" max="10" width="9.140625" hidden="1" customWidth="1"/>
    <col min="11" max="11" width="11.42578125" customWidth="1"/>
    <col min="12" max="18" width="9.140625" hidden="1" customWidth="1"/>
    <col min="19" max="19" width="10.5703125" customWidth="1"/>
    <col min="20" max="22" width="0" hidden="1" customWidth="1"/>
    <col min="23" max="23" width="13.85546875" customWidth="1"/>
    <col min="24" max="24" width="8.5703125" bestFit="1" customWidth="1"/>
    <col min="25" max="26" width="8.85546875" bestFit="1" customWidth="1"/>
    <col min="27" max="27" width="17.28515625" customWidth="1"/>
    <col min="28" max="28" width="9.140625" style="7"/>
    <col min="32" max="32" width="10.140625" customWidth="1"/>
    <col min="35" max="35" width="12" bestFit="1" customWidth="1"/>
    <col min="36" max="36" width="8.140625" bestFit="1" customWidth="1"/>
    <col min="37" max="37" width="10.28515625" bestFit="1" customWidth="1"/>
    <col min="38" max="38" width="32.140625" customWidth="1"/>
    <col min="39" max="39" width="11.28515625" customWidth="1"/>
    <col min="40" max="40" width="7.85546875" customWidth="1"/>
  </cols>
  <sheetData>
    <row r="1" spans="1:35" ht="18" x14ac:dyDescent="0.25">
      <c r="A1" s="54" t="s">
        <v>0</v>
      </c>
      <c r="B1" s="54"/>
      <c r="C1" s="54"/>
      <c r="D1" s="54"/>
      <c r="K1" s="2"/>
    </row>
    <row r="2" spans="1:35" x14ac:dyDescent="0.25">
      <c r="A2" s="1" t="s">
        <v>35</v>
      </c>
      <c r="B2" s="1"/>
      <c r="C2" s="1"/>
      <c r="D2" s="1"/>
      <c r="K2" s="2"/>
    </row>
    <row r="3" spans="1:35" x14ac:dyDescent="0.25">
      <c r="A3" s="1" t="s">
        <v>36</v>
      </c>
      <c r="B3" s="1"/>
      <c r="C3" s="1"/>
      <c r="D3" s="1"/>
      <c r="K3" s="2"/>
    </row>
    <row r="4" spans="1:35" x14ac:dyDescent="0.25">
      <c r="A4" s="1" t="s">
        <v>37</v>
      </c>
      <c r="B4" s="1"/>
      <c r="C4" s="1"/>
      <c r="D4" s="1"/>
      <c r="K4" s="2"/>
    </row>
    <row r="5" spans="1:35" x14ac:dyDescent="0.25">
      <c r="A5" s="1" t="s">
        <v>44</v>
      </c>
      <c r="B5" s="1"/>
      <c r="C5" s="1"/>
      <c r="D5" s="1"/>
      <c r="K5" s="2"/>
    </row>
    <row r="6" spans="1:35" x14ac:dyDescent="0.25">
      <c r="A6" s="3"/>
      <c r="B6" s="4"/>
      <c r="C6" s="4"/>
      <c r="D6" s="4"/>
      <c r="K6" s="2"/>
    </row>
    <row r="7" spans="1:35" x14ac:dyDescent="0.25">
      <c r="A7" s="5" t="s">
        <v>230</v>
      </c>
      <c r="B7" s="5"/>
      <c r="C7" s="5"/>
      <c r="D7" s="5"/>
      <c r="K7" s="2"/>
    </row>
    <row r="8" spans="1:35" x14ac:dyDescent="0.25">
      <c r="A8" s="5" t="s">
        <v>1</v>
      </c>
      <c r="B8" s="5"/>
      <c r="C8" s="5"/>
      <c r="D8" s="5" t="s">
        <v>229</v>
      </c>
      <c r="K8" s="2"/>
    </row>
    <row r="9" spans="1:35" x14ac:dyDescent="0.25">
      <c r="A9" s="5"/>
      <c r="B9" s="5"/>
      <c r="C9" s="5"/>
      <c r="D9" s="5"/>
      <c r="K9" s="2"/>
    </row>
    <row r="10" spans="1:35" x14ac:dyDescent="0.25">
      <c r="A10" s="133" t="s">
        <v>228</v>
      </c>
      <c r="B10" s="133"/>
      <c r="C10" s="133"/>
      <c r="D10" s="133"/>
      <c r="E10" s="84"/>
      <c r="F10" s="84"/>
      <c r="G10" s="84"/>
      <c r="H10" s="84"/>
      <c r="I10" s="84"/>
      <c r="J10" s="84"/>
      <c r="K10" s="85">
        <v>0.3</v>
      </c>
      <c r="L10" s="84"/>
      <c r="M10" s="84"/>
      <c r="N10" s="84"/>
      <c r="O10" s="84"/>
      <c r="P10" s="84"/>
      <c r="Q10" s="84"/>
      <c r="R10" s="84"/>
      <c r="S10" s="84">
        <v>0.3</v>
      </c>
      <c r="T10" s="84"/>
      <c r="U10" s="84"/>
      <c r="V10" s="84"/>
      <c r="W10" s="84">
        <v>0.1</v>
      </c>
      <c r="X10" s="84"/>
      <c r="Y10" s="84"/>
      <c r="Z10" s="84"/>
      <c r="AA10" s="84">
        <v>0.2</v>
      </c>
      <c r="AB10" s="86"/>
      <c r="AC10" s="84">
        <v>0.05</v>
      </c>
      <c r="AD10" s="84">
        <v>0.01</v>
      </c>
      <c r="AE10" s="84">
        <v>0.01</v>
      </c>
      <c r="AF10" s="84"/>
      <c r="AG10" s="84">
        <v>2.5000000000000001E-2</v>
      </c>
      <c r="AH10" s="84">
        <v>5.0000000000000001E-3</v>
      </c>
      <c r="AI10" s="90">
        <f>SUM(K10:AH10)</f>
        <v>1</v>
      </c>
    </row>
    <row r="11" spans="1:35" x14ac:dyDescent="0.25">
      <c r="A11" s="131" t="s">
        <v>234</v>
      </c>
      <c r="B11" s="131"/>
      <c r="C11" s="131"/>
      <c r="D11" s="131"/>
      <c r="E11" s="131"/>
      <c r="F11" s="131"/>
      <c r="G11" s="131"/>
      <c r="H11" s="132"/>
      <c r="K11" s="82">
        <f>AVERAGE(K19:K73,K74:K133,K134:K186)</f>
        <v>59.735119047619051</v>
      </c>
      <c r="L11" s="80"/>
      <c r="M11" s="80"/>
      <c r="N11" s="80"/>
      <c r="O11" s="80"/>
      <c r="P11" s="80"/>
      <c r="Q11" s="80"/>
      <c r="R11" s="80"/>
      <c r="S11" s="82">
        <f t="shared" ref="S11:AA11" si="0">AVERAGE(S19:S73,S74:S133,S134:S186)</f>
        <v>60.642857142857146</v>
      </c>
      <c r="T11" s="82">
        <f t="shared" si="0"/>
        <v>86.898809523809518</v>
      </c>
      <c r="U11" s="82">
        <f t="shared" si="0"/>
        <v>100.06547619047619</v>
      </c>
      <c r="V11" s="82">
        <f t="shared" si="0"/>
        <v>99.24404761904762</v>
      </c>
      <c r="W11" s="82">
        <f t="shared" si="0"/>
        <v>95.402777777777743</v>
      </c>
      <c r="X11" s="82">
        <f t="shared" si="0"/>
        <v>93.25</v>
      </c>
      <c r="Y11" s="82">
        <f t="shared" si="0"/>
        <v>93.113095238095241</v>
      </c>
      <c r="Z11" s="82">
        <f t="shared" si="0"/>
        <v>94.136904761904759</v>
      </c>
      <c r="AA11" s="82">
        <f t="shared" si="0"/>
        <v>93.5</v>
      </c>
      <c r="AB11" s="83"/>
      <c r="AC11" s="82">
        <f>AVERAGE(AC19:AC73,AC74:AC133,AC134:AC186)</f>
        <v>71.975609756097555</v>
      </c>
      <c r="AD11" s="82">
        <f>AVERAGE(AD19:AD73,AD74:AD133,AD134:AD186)</f>
        <v>97.850303030303024</v>
      </c>
      <c r="AE11" s="82">
        <f>AVERAGE(AE19:AE73,AE74:AE133,AE134:AE186)</f>
        <v>84.921212121212122</v>
      </c>
      <c r="AF11" s="80"/>
      <c r="AG11" s="82">
        <f>AVERAGE(AG19:AG73,AG74:AG133,AG134:AG186)</f>
        <v>93.005952380952266</v>
      </c>
      <c r="AH11" s="82">
        <f>AVERAGE(AH19:AH73,AH74:AH133,AH134:AH186)</f>
        <v>88.484848484848484</v>
      </c>
      <c r="AI11" s="81">
        <f>AVERAGE(AI19:AI73,AI74:AI133,AI134:AI186)</f>
        <v>72.421515873015863</v>
      </c>
    </row>
    <row r="12" spans="1:35" x14ac:dyDescent="0.25">
      <c r="A12" s="6" t="s">
        <v>217</v>
      </c>
      <c r="B12" s="6"/>
      <c r="C12" s="6"/>
      <c r="D12" s="6"/>
      <c r="K12" s="2"/>
    </row>
    <row r="13" spans="1:35" x14ac:dyDescent="0.25">
      <c r="A13" s="6"/>
      <c r="B13" s="6"/>
      <c r="C13" s="6"/>
      <c r="D13" s="6"/>
      <c r="K13" s="2"/>
    </row>
    <row r="14" spans="1:35" s="2" customFormat="1" x14ac:dyDescent="0.25">
      <c r="A14" s="2" t="s">
        <v>43</v>
      </c>
      <c r="AB14" s="17"/>
    </row>
    <row r="15" spans="1:35" s="2" customFormat="1" x14ac:dyDescent="0.25">
      <c r="AB15" s="17"/>
    </row>
    <row r="16" spans="1:35" x14ac:dyDescent="0.25">
      <c r="A16" s="13" t="s">
        <v>2</v>
      </c>
      <c r="K16" s="2"/>
    </row>
    <row r="17" spans="1:40" s="8" customFormat="1" x14ac:dyDescent="0.25">
      <c r="A17" s="122" t="s">
        <v>3</v>
      </c>
      <c r="B17" s="122" t="s">
        <v>4</v>
      </c>
      <c r="C17" s="122" t="s">
        <v>235</v>
      </c>
      <c r="D17" s="122" t="s">
        <v>5</v>
      </c>
      <c r="E17" s="122" t="s">
        <v>6</v>
      </c>
      <c r="F17" s="122"/>
      <c r="G17" s="122"/>
      <c r="H17" s="122"/>
      <c r="I17" s="122"/>
      <c r="J17" s="122"/>
      <c r="K17" s="122"/>
      <c r="L17" s="122" t="s">
        <v>7</v>
      </c>
      <c r="M17" s="122"/>
      <c r="N17" s="122"/>
      <c r="O17" s="122"/>
      <c r="P17" s="122"/>
      <c r="Q17" s="122"/>
      <c r="R17" s="122"/>
      <c r="S17" s="122"/>
      <c r="T17" s="122" t="s">
        <v>8</v>
      </c>
      <c r="U17" s="122"/>
      <c r="V17" s="122"/>
      <c r="W17" s="122"/>
      <c r="X17" s="122" t="s">
        <v>9</v>
      </c>
      <c r="Y17" s="122"/>
      <c r="Z17" s="122"/>
      <c r="AA17" s="122"/>
      <c r="AB17" s="122" t="s">
        <v>10</v>
      </c>
      <c r="AC17" s="122"/>
      <c r="AD17" s="126" t="s">
        <v>99</v>
      </c>
      <c r="AE17" s="123" t="s">
        <v>98</v>
      </c>
      <c r="AF17" s="122" t="s">
        <v>11</v>
      </c>
      <c r="AG17" s="122"/>
      <c r="AH17" s="123" t="s">
        <v>216</v>
      </c>
      <c r="AI17" s="122" t="s">
        <v>12</v>
      </c>
      <c r="AJ17" s="122" t="s">
        <v>13</v>
      </c>
      <c r="AK17" s="122" t="s">
        <v>14</v>
      </c>
      <c r="AL17" s="122" t="s">
        <v>5</v>
      </c>
      <c r="AM17" s="122" t="s">
        <v>4</v>
      </c>
      <c r="AN17" s="122" t="s">
        <v>3</v>
      </c>
    </row>
    <row r="18" spans="1:40" x14ac:dyDescent="0.25">
      <c r="A18" s="122"/>
      <c r="B18" s="122"/>
      <c r="C18" s="122"/>
      <c r="D18" s="122"/>
      <c r="E18" s="20" t="s">
        <v>15</v>
      </c>
      <c r="F18" s="20" t="s">
        <v>16</v>
      </c>
      <c r="G18" s="20" t="s">
        <v>17</v>
      </c>
      <c r="H18" s="20" t="s">
        <v>18</v>
      </c>
      <c r="I18" s="20" t="s">
        <v>19</v>
      </c>
      <c r="J18" s="20" t="s">
        <v>21</v>
      </c>
      <c r="K18" s="20" t="s">
        <v>20</v>
      </c>
      <c r="L18" s="20" t="s">
        <v>15</v>
      </c>
      <c r="M18" s="20" t="s">
        <v>16</v>
      </c>
      <c r="N18" s="20" t="s">
        <v>17</v>
      </c>
      <c r="O18" s="20" t="s">
        <v>18</v>
      </c>
      <c r="P18" s="20" t="s">
        <v>19</v>
      </c>
      <c r="Q18" s="20" t="s">
        <v>21</v>
      </c>
      <c r="R18" s="20" t="s">
        <v>22</v>
      </c>
      <c r="S18" s="20" t="s">
        <v>23</v>
      </c>
      <c r="T18" s="20" t="s">
        <v>24</v>
      </c>
      <c r="U18" s="20" t="s">
        <v>25</v>
      </c>
      <c r="V18" s="20" t="s">
        <v>26</v>
      </c>
      <c r="W18" s="20" t="s">
        <v>27</v>
      </c>
      <c r="X18" s="20" t="s">
        <v>28</v>
      </c>
      <c r="Y18" s="20" t="s">
        <v>29</v>
      </c>
      <c r="Z18" s="20" t="s">
        <v>30</v>
      </c>
      <c r="AA18" s="20" t="s">
        <v>31</v>
      </c>
      <c r="AB18" s="21" t="s">
        <v>32</v>
      </c>
      <c r="AC18" s="20" t="s">
        <v>33</v>
      </c>
      <c r="AD18" s="127"/>
      <c r="AE18" s="128"/>
      <c r="AF18" s="20" t="s">
        <v>34</v>
      </c>
      <c r="AG18" s="20" t="s">
        <v>33</v>
      </c>
      <c r="AH18" s="125"/>
      <c r="AI18" s="123"/>
      <c r="AJ18" s="123"/>
      <c r="AK18" s="123"/>
      <c r="AL18" s="123"/>
      <c r="AM18" s="123"/>
      <c r="AN18" s="122"/>
    </row>
    <row r="19" spans="1:40" ht="15.75" x14ac:dyDescent="0.25">
      <c r="A19" s="65">
        <v>83</v>
      </c>
      <c r="B19" s="64">
        <v>13516062</v>
      </c>
      <c r="C19" s="64" t="s">
        <v>237</v>
      </c>
      <c r="D19" s="64" t="s">
        <v>183</v>
      </c>
      <c r="E19" s="92">
        <v>20</v>
      </c>
      <c r="F19" s="92">
        <v>12.5</v>
      </c>
      <c r="G19" s="92">
        <v>11</v>
      </c>
      <c r="H19" s="92">
        <v>17</v>
      </c>
      <c r="I19" s="92">
        <v>5</v>
      </c>
      <c r="J19" s="92">
        <v>18</v>
      </c>
      <c r="K19" s="97">
        <f t="shared" ref="K19:K50" si="1">SUM(E19:J19)</f>
        <v>83.5</v>
      </c>
      <c r="L19" s="97">
        <v>15</v>
      </c>
      <c r="M19" s="97">
        <v>15</v>
      </c>
      <c r="N19" s="97">
        <v>20</v>
      </c>
      <c r="O19" s="97">
        <v>15</v>
      </c>
      <c r="P19" s="97">
        <v>22.5</v>
      </c>
      <c r="Q19" s="97">
        <v>10</v>
      </c>
      <c r="R19" s="97">
        <v>2</v>
      </c>
      <c r="S19" s="97">
        <f t="shared" ref="S19:S50" si="2">SUM(L19:R19)</f>
        <v>99.5</v>
      </c>
      <c r="T19" s="92">
        <v>100</v>
      </c>
      <c r="U19" s="92">
        <v>101</v>
      </c>
      <c r="V19" s="92">
        <v>103</v>
      </c>
      <c r="W19" s="100">
        <f t="shared" ref="W19:W50" si="3">AVERAGE(T19:V19)</f>
        <v>101.33333333333333</v>
      </c>
      <c r="X19" s="92">
        <v>96</v>
      </c>
      <c r="Y19" s="92">
        <v>103</v>
      </c>
      <c r="Z19" s="92">
        <v>108</v>
      </c>
      <c r="AA19" s="102">
        <f t="shared" ref="AA19:AA50" si="4">AVERAGE(X19:Z19)</f>
        <v>102.33333333333333</v>
      </c>
      <c r="AB19" s="103" t="s">
        <v>41</v>
      </c>
      <c r="AC19" s="97">
        <v>71</v>
      </c>
      <c r="AD19" s="97">
        <v>120</v>
      </c>
      <c r="AE19" s="97">
        <v>100</v>
      </c>
      <c r="AF19" s="69">
        <v>28</v>
      </c>
      <c r="AG19" s="107">
        <v>100</v>
      </c>
      <c r="AH19" s="107">
        <v>100</v>
      </c>
      <c r="AI19" s="24">
        <f t="shared" ref="AI19:AI50" si="5">$K$10*K19+$S$10*S19+$W$10*W19+$AA$10*AA19+$AC$10*AC19+$AD$10*AD19+$AE$10*AE19+$AG$10*AG19+$AH$10*AH19</f>
        <v>94.25</v>
      </c>
      <c r="AJ19" s="111"/>
      <c r="AK19" s="39"/>
      <c r="AL19" s="64" t="s">
        <v>183</v>
      </c>
      <c r="AM19" s="64">
        <v>13516062</v>
      </c>
      <c r="AN19" s="65">
        <v>83</v>
      </c>
    </row>
    <row r="20" spans="1:40" ht="15.75" x14ac:dyDescent="0.25">
      <c r="A20" s="65">
        <v>90</v>
      </c>
      <c r="B20" s="64">
        <v>13516083</v>
      </c>
      <c r="C20" s="64" t="s">
        <v>237</v>
      </c>
      <c r="D20" s="64" t="s">
        <v>190</v>
      </c>
      <c r="E20" s="92">
        <v>20</v>
      </c>
      <c r="F20" s="92">
        <v>12.5</v>
      </c>
      <c r="G20" s="92">
        <v>15</v>
      </c>
      <c r="H20" s="92">
        <v>20</v>
      </c>
      <c r="I20" s="92">
        <v>12</v>
      </c>
      <c r="J20" s="92">
        <v>10</v>
      </c>
      <c r="K20" s="97">
        <f t="shared" si="1"/>
        <v>89.5</v>
      </c>
      <c r="L20" s="97">
        <v>12</v>
      </c>
      <c r="M20" s="97">
        <v>13</v>
      </c>
      <c r="N20" s="97">
        <v>20</v>
      </c>
      <c r="O20" s="97">
        <v>15</v>
      </c>
      <c r="P20" s="97">
        <v>20</v>
      </c>
      <c r="Q20" s="97">
        <v>10</v>
      </c>
      <c r="R20" s="97">
        <v>2</v>
      </c>
      <c r="S20" s="97">
        <f t="shared" si="2"/>
        <v>92</v>
      </c>
      <c r="T20" s="92">
        <v>100</v>
      </c>
      <c r="U20" s="92">
        <v>104</v>
      </c>
      <c r="V20" s="92">
        <v>101</v>
      </c>
      <c r="W20" s="100">
        <f t="shared" si="3"/>
        <v>101.66666666666667</v>
      </c>
      <c r="X20" s="92">
        <v>95</v>
      </c>
      <c r="Y20" s="92">
        <v>101</v>
      </c>
      <c r="Z20" s="92">
        <v>97</v>
      </c>
      <c r="AA20" s="102">
        <f t="shared" si="4"/>
        <v>97.666666666666671</v>
      </c>
      <c r="AB20" s="103" t="s">
        <v>40</v>
      </c>
      <c r="AC20" s="97">
        <v>76</v>
      </c>
      <c r="AD20" s="97">
        <v>120</v>
      </c>
      <c r="AE20" s="97">
        <v>100</v>
      </c>
      <c r="AF20" s="69">
        <v>27</v>
      </c>
      <c r="AG20" s="107">
        <v>96.428571428571431</v>
      </c>
      <c r="AH20" s="107">
        <v>100</v>
      </c>
      <c r="AI20" s="24">
        <f t="shared" si="5"/>
        <v>93.060714285714283</v>
      </c>
      <c r="AJ20" s="111"/>
      <c r="AK20" s="39"/>
      <c r="AL20" s="64" t="s">
        <v>190</v>
      </c>
      <c r="AM20" s="64">
        <v>13516083</v>
      </c>
      <c r="AN20" s="65">
        <v>90</v>
      </c>
    </row>
    <row r="21" spans="1:40" ht="15.75" x14ac:dyDescent="0.25">
      <c r="A21" s="65">
        <v>155</v>
      </c>
      <c r="B21" s="50">
        <v>13516117</v>
      </c>
      <c r="C21" s="50" t="s">
        <v>238</v>
      </c>
      <c r="D21" s="64" t="s">
        <v>83</v>
      </c>
      <c r="E21" s="94">
        <v>12.5</v>
      </c>
      <c r="F21" s="94">
        <v>15</v>
      </c>
      <c r="G21" s="94">
        <v>15</v>
      </c>
      <c r="H21" s="94">
        <v>20</v>
      </c>
      <c r="I21" s="94">
        <v>5</v>
      </c>
      <c r="J21" s="94">
        <v>18</v>
      </c>
      <c r="K21" s="94">
        <f t="shared" si="1"/>
        <v>85.5</v>
      </c>
      <c r="L21" s="94">
        <v>15</v>
      </c>
      <c r="M21" s="94">
        <v>14</v>
      </c>
      <c r="N21" s="94">
        <v>13</v>
      </c>
      <c r="O21" s="94">
        <v>15</v>
      </c>
      <c r="P21" s="94">
        <v>25</v>
      </c>
      <c r="Q21" s="94">
        <v>8</v>
      </c>
      <c r="R21" s="94">
        <v>2</v>
      </c>
      <c r="S21" s="94">
        <f t="shared" si="2"/>
        <v>92</v>
      </c>
      <c r="T21" s="94">
        <v>100</v>
      </c>
      <c r="U21" s="94">
        <v>110</v>
      </c>
      <c r="V21" s="94">
        <v>104</v>
      </c>
      <c r="W21" s="24">
        <f t="shared" si="3"/>
        <v>104.66666666666667</v>
      </c>
      <c r="X21" s="94">
        <v>101</v>
      </c>
      <c r="Y21" s="94">
        <v>98</v>
      </c>
      <c r="Z21" s="94">
        <v>103</v>
      </c>
      <c r="AA21" s="24">
        <f t="shared" si="4"/>
        <v>100.66666666666667</v>
      </c>
      <c r="AB21" s="105" t="s">
        <v>41</v>
      </c>
      <c r="AC21" s="94">
        <v>71</v>
      </c>
      <c r="AD21" s="94">
        <v>120</v>
      </c>
      <c r="AE21" s="94">
        <v>94</v>
      </c>
      <c r="AF21" s="52">
        <v>28</v>
      </c>
      <c r="AG21" s="57">
        <f>AF21*100/28</f>
        <v>100</v>
      </c>
      <c r="AH21" s="109">
        <v>100</v>
      </c>
      <c r="AI21" s="24">
        <f t="shared" si="5"/>
        <v>92.54</v>
      </c>
      <c r="AJ21" s="94" t="s">
        <v>219</v>
      </c>
      <c r="AK21" s="19"/>
      <c r="AL21" s="64" t="s">
        <v>83</v>
      </c>
      <c r="AM21" s="50">
        <v>13516117</v>
      </c>
      <c r="AN21" s="65">
        <v>155</v>
      </c>
    </row>
    <row r="22" spans="1:40" ht="15.75" x14ac:dyDescent="0.25">
      <c r="A22" s="65">
        <v>44</v>
      </c>
      <c r="B22" s="64">
        <v>13516121</v>
      </c>
      <c r="C22" s="64" t="s">
        <v>236</v>
      </c>
      <c r="D22" s="64" t="s">
        <v>143</v>
      </c>
      <c r="E22" s="59">
        <v>15</v>
      </c>
      <c r="F22" s="59">
        <v>15</v>
      </c>
      <c r="G22" s="59">
        <v>12</v>
      </c>
      <c r="H22" s="59">
        <v>20</v>
      </c>
      <c r="I22" s="59">
        <v>12</v>
      </c>
      <c r="J22" s="59">
        <v>18</v>
      </c>
      <c r="K22" s="57">
        <f t="shared" si="1"/>
        <v>92</v>
      </c>
      <c r="L22" s="63">
        <v>13</v>
      </c>
      <c r="M22" s="63">
        <v>15</v>
      </c>
      <c r="N22" s="63">
        <v>16</v>
      </c>
      <c r="O22" s="63">
        <v>5</v>
      </c>
      <c r="P22" s="63">
        <v>17.5</v>
      </c>
      <c r="Q22" s="63">
        <v>8</v>
      </c>
      <c r="R22" s="63">
        <v>2</v>
      </c>
      <c r="S22" s="57">
        <f t="shared" si="2"/>
        <v>76.5</v>
      </c>
      <c r="T22" s="48">
        <v>100</v>
      </c>
      <c r="U22" s="48">
        <v>110</v>
      </c>
      <c r="V22" s="48">
        <v>110</v>
      </c>
      <c r="W22" s="55">
        <f t="shared" si="3"/>
        <v>106.66666666666667</v>
      </c>
      <c r="X22" s="48">
        <v>105</v>
      </c>
      <c r="Y22" s="48">
        <v>98</v>
      </c>
      <c r="Z22" s="48">
        <v>96</v>
      </c>
      <c r="AA22" s="55">
        <f t="shared" si="4"/>
        <v>99.666666666666671</v>
      </c>
      <c r="AB22" s="25" t="s">
        <v>40</v>
      </c>
      <c r="AC22" s="47">
        <v>76</v>
      </c>
      <c r="AD22" s="59">
        <v>105</v>
      </c>
      <c r="AE22" s="59">
        <v>98.25</v>
      </c>
      <c r="AF22" s="64">
        <v>28</v>
      </c>
      <c r="AG22" s="57">
        <f>AF22*100/28</f>
        <v>100</v>
      </c>
      <c r="AH22" s="47">
        <v>100</v>
      </c>
      <c r="AI22" s="24">
        <f t="shared" si="5"/>
        <v>89.982500000000002</v>
      </c>
      <c r="AJ22" s="63" t="s">
        <v>219</v>
      </c>
      <c r="AK22" s="49"/>
      <c r="AL22" s="64" t="s">
        <v>143</v>
      </c>
      <c r="AM22" s="64">
        <v>13516121</v>
      </c>
      <c r="AN22" s="65">
        <v>44</v>
      </c>
    </row>
    <row r="23" spans="1:40" ht="15.75" x14ac:dyDescent="0.25">
      <c r="A23" s="65">
        <v>22</v>
      </c>
      <c r="B23" s="64">
        <v>13516052</v>
      </c>
      <c r="C23" s="64" t="s">
        <v>236</v>
      </c>
      <c r="D23" s="64" t="s">
        <v>121</v>
      </c>
      <c r="E23" s="57">
        <v>17.5</v>
      </c>
      <c r="F23" s="57">
        <v>17.5</v>
      </c>
      <c r="G23" s="57">
        <v>8</v>
      </c>
      <c r="H23" s="57">
        <v>20</v>
      </c>
      <c r="I23" s="57">
        <v>10</v>
      </c>
      <c r="J23" s="57">
        <v>15</v>
      </c>
      <c r="K23" s="57">
        <f t="shared" si="1"/>
        <v>88</v>
      </c>
      <c r="L23" s="63">
        <v>15</v>
      </c>
      <c r="M23" s="63">
        <v>14.5</v>
      </c>
      <c r="N23" s="63">
        <v>18</v>
      </c>
      <c r="O23" s="63">
        <v>5</v>
      </c>
      <c r="P23" s="63">
        <v>22.5</v>
      </c>
      <c r="Q23" s="63">
        <v>6</v>
      </c>
      <c r="R23" s="63">
        <v>2</v>
      </c>
      <c r="S23" s="57">
        <f t="shared" si="2"/>
        <v>83</v>
      </c>
      <c r="T23" s="23">
        <v>96</v>
      </c>
      <c r="U23" s="23">
        <v>107</v>
      </c>
      <c r="V23" s="23">
        <v>110</v>
      </c>
      <c r="W23" s="55">
        <f t="shared" si="3"/>
        <v>104.33333333333333</v>
      </c>
      <c r="X23" s="23">
        <v>97</v>
      </c>
      <c r="Y23" s="23">
        <v>90</v>
      </c>
      <c r="Z23" s="23">
        <v>103</v>
      </c>
      <c r="AA23" s="55">
        <f t="shared" si="4"/>
        <v>96.666666666666671</v>
      </c>
      <c r="AB23" s="25" t="s">
        <v>40</v>
      </c>
      <c r="AC23" s="22">
        <v>76</v>
      </c>
      <c r="AD23" s="57">
        <v>92.5</v>
      </c>
      <c r="AE23" s="57">
        <v>96.5</v>
      </c>
      <c r="AF23" s="64">
        <v>26</v>
      </c>
      <c r="AG23" s="57">
        <f>AF23*100/28</f>
        <v>92.857142857142861</v>
      </c>
      <c r="AH23" s="22">
        <v>100</v>
      </c>
      <c r="AI23" s="24">
        <f t="shared" si="5"/>
        <v>89.57809523809523</v>
      </c>
      <c r="AJ23" s="63" t="s">
        <v>40</v>
      </c>
      <c r="AK23" s="19"/>
      <c r="AL23" s="64" t="s">
        <v>121</v>
      </c>
      <c r="AM23" s="64">
        <v>13516052</v>
      </c>
      <c r="AN23" s="65">
        <v>22</v>
      </c>
    </row>
    <row r="24" spans="1:40" ht="15.75" x14ac:dyDescent="0.25">
      <c r="A24" s="65">
        <v>79</v>
      </c>
      <c r="B24" s="64">
        <v>13516050</v>
      </c>
      <c r="C24" s="64" t="s">
        <v>237</v>
      </c>
      <c r="D24" s="64" t="s">
        <v>179</v>
      </c>
      <c r="E24" s="92">
        <v>20</v>
      </c>
      <c r="F24" s="92">
        <v>15</v>
      </c>
      <c r="G24" s="92">
        <v>12</v>
      </c>
      <c r="H24" s="92">
        <v>20</v>
      </c>
      <c r="I24" s="92">
        <v>6</v>
      </c>
      <c r="J24" s="92">
        <v>15</v>
      </c>
      <c r="K24" s="97">
        <f t="shared" si="1"/>
        <v>88</v>
      </c>
      <c r="L24" s="97">
        <v>13</v>
      </c>
      <c r="M24" s="97">
        <v>15</v>
      </c>
      <c r="N24" s="97">
        <v>11</v>
      </c>
      <c r="O24" s="97">
        <v>10</v>
      </c>
      <c r="P24" s="97">
        <v>25</v>
      </c>
      <c r="Q24" s="97">
        <v>6</v>
      </c>
      <c r="R24" s="97">
        <v>2</v>
      </c>
      <c r="S24" s="97">
        <f t="shared" si="2"/>
        <v>82</v>
      </c>
      <c r="T24" s="92">
        <v>100</v>
      </c>
      <c r="U24" s="92">
        <v>110</v>
      </c>
      <c r="V24" s="92">
        <v>108</v>
      </c>
      <c r="W24" s="100">
        <f t="shared" si="3"/>
        <v>106</v>
      </c>
      <c r="X24" s="92">
        <v>98</v>
      </c>
      <c r="Y24" s="92">
        <v>99</v>
      </c>
      <c r="Z24" s="92">
        <v>95</v>
      </c>
      <c r="AA24" s="102">
        <f t="shared" si="4"/>
        <v>97.333333333333329</v>
      </c>
      <c r="AB24" s="103" t="s">
        <v>41</v>
      </c>
      <c r="AC24" s="97">
        <v>71</v>
      </c>
      <c r="AD24" s="97">
        <v>94</v>
      </c>
      <c r="AE24" s="97">
        <v>93</v>
      </c>
      <c r="AF24" s="69">
        <v>28</v>
      </c>
      <c r="AG24" s="107">
        <v>100</v>
      </c>
      <c r="AH24" s="107">
        <v>100</v>
      </c>
      <c r="AI24" s="24">
        <f t="shared" si="5"/>
        <v>89.486666666666665</v>
      </c>
      <c r="AJ24" s="111"/>
      <c r="AK24" s="39"/>
      <c r="AL24" s="64" t="s">
        <v>179</v>
      </c>
      <c r="AM24" s="64">
        <v>13516050</v>
      </c>
      <c r="AN24" s="65">
        <v>79</v>
      </c>
    </row>
    <row r="25" spans="1:40" ht="15.75" x14ac:dyDescent="0.25">
      <c r="A25" s="65">
        <v>103</v>
      </c>
      <c r="B25" s="64">
        <v>13516122</v>
      </c>
      <c r="C25" s="64" t="s">
        <v>237</v>
      </c>
      <c r="D25" s="64" t="s">
        <v>203</v>
      </c>
      <c r="E25" s="92">
        <v>15</v>
      </c>
      <c r="F25" s="92">
        <v>12.5</v>
      </c>
      <c r="G25" s="92">
        <v>7</v>
      </c>
      <c r="H25" s="92">
        <v>20</v>
      </c>
      <c r="I25" s="92">
        <v>12</v>
      </c>
      <c r="J25" s="92">
        <v>15</v>
      </c>
      <c r="K25" s="97">
        <f t="shared" si="1"/>
        <v>81.5</v>
      </c>
      <c r="L25" s="97">
        <v>11</v>
      </c>
      <c r="M25" s="97">
        <v>14.5</v>
      </c>
      <c r="N25" s="97">
        <v>20</v>
      </c>
      <c r="O25" s="97">
        <v>13</v>
      </c>
      <c r="P25" s="97">
        <v>19.5</v>
      </c>
      <c r="Q25" s="97">
        <v>8</v>
      </c>
      <c r="R25" s="97">
        <v>2</v>
      </c>
      <c r="S25" s="97">
        <f t="shared" si="2"/>
        <v>88</v>
      </c>
      <c r="T25" s="92">
        <v>100</v>
      </c>
      <c r="U25" s="92">
        <v>107</v>
      </c>
      <c r="V25" s="92">
        <v>104</v>
      </c>
      <c r="W25" s="100">
        <f t="shared" si="3"/>
        <v>103.66666666666667</v>
      </c>
      <c r="X25" s="92">
        <v>91</v>
      </c>
      <c r="Y25" s="92">
        <v>100</v>
      </c>
      <c r="Z25" s="92">
        <v>95</v>
      </c>
      <c r="AA25" s="102">
        <f t="shared" si="4"/>
        <v>95.333333333333329</v>
      </c>
      <c r="AB25" s="103" t="s">
        <v>219</v>
      </c>
      <c r="AC25" s="97">
        <v>81</v>
      </c>
      <c r="AD25" s="97">
        <v>100</v>
      </c>
      <c r="AE25" s="97">
        <v>100</v>
      </c>
      <c r="AF25" s="69">
        <v>28</v>
      </c>
      <c r="AG25" s="107">
        <v>100</v>
      </c>
      <c r="AH25" s="107">
        <v>100</v>
      </c>
      <c r="AI25" s="24">
        <f t="shared" si="5"/>
        <v>89.333333333333329</v>
      </c>
      <c r="AJ25" s="111"/>
      <c r="AK25" s="39"/>
      <c r="AL25" s="64" t="s">
        <v>203</v>
      </c>
      <c r="AM25" s="64">
        <v>13516122</v>
      </c>
      <c r="AN25" s="65">
        <v>103</v>
      </c>
    </row>
    <row r="26" spans="1:40" ht="15.75" x14ac:dyDescent="0.25">
      <c r="A26" s="65">
        <v>129</v>
      </c>
      <c r="B26" s="50">
        <v>13516039</v>
      </c>
      <c r="C26" s="50" t="s">
        <v>238</v>
      </c>
      <c r="D26" s="64" t="s">
        <v>57</v>
      </c>
      <c r="E26" s="94">
        <v>15</v>
      </c>
      <c r="F26" s="94">
        <v>15</v>
      </c>
      <c r="G26" s="94">
        <v>12</v>
      </c>
      <c r="H26" s="94">
        <v>4</v>
      </c>
      <c r="I26" s="94">
        <v>10</v>
      </c>
      <c r="J26" s="94">
        <v>14</v>
      </c>
      <c r="K26" s="94">
        <f t="shared" si="1"/>
        <v>70</v>
      </c>
      <c r="L26" s="94">
        <v>13</v>
      </c>
      <c r="M26" s="94">
        <v>15</v>
      </c>
      <c r="N26" s="94">
        <v>20</v>
      </c>
      <c r="O26" s="94">
        <v>15</v>
      </c>
      <c r="P26" s="94">
        <v>25</v>
      </c>
      <c r="Q26" s="94">
        <v>8</v>
      </c>
      <c r="R26" s="94">
        <v>2</v>
      </c>
      <c r="S26" s="94">
        <f t="shared" si="2"/>
        <v>98</v>
      </c>
      <c r="T26" s="94">
        <v>100</v>
      </c>
      <c r="U26" s="94">
        <v>107</v>
      </c>
      <c r="V26" s="94">
        <v>106</v>
      </c>
      <c r="W26" s="24">
        <f t="shared" si="3"/>
        <v>104.33333333333333</v>
      </c>
      <c r="X26" s="94">
        <v>93</v>
      </c>
      <c r="Y26" s="94">
        <v>100</v>
      </c>
      <c r="Z26" s="94">
        <v>95</v>
      </c>
      <c r="AA26" s="24">
        <f t="shared" si="4"/>
        <v>96</v>
      </c>
      <c r="AB26" s="105" t="s">
        <v>40</v>
      </c>
      <c r="AC26" s="94">
        <v>76</v>
      </c>
      <c r="AD26" s="94">
        <v>120</v>
      </c>
      <c r="AE26" s="94">
        <v>100</v>
      </c>
      <c r="AF26" s="52">
        <v>28</v>
      </c>
      <c r="AG26" s="57">
        <f>AF26*100/28</f>
        <v>100</v>
      </c>
      <c r="AH26" s="109">
        <v>100</v>
      </c>
      <c r="AI26" s="24">
        <f t="shared" si="5"/>
        <v>89.033333333333331</v>
      </c>
      <c r="AJ26" s="94" t="s">
        <v>219</v>
      </c>
      <c r="AK26" s="19"/>
      <c r="AL26" s="64" t="s">
        <v>57</v>
      </c>
      <c r="AM26" s="50">
        <v>13516039</v>
      </c>
      <c r="AN26" s="65">
        <v>129</v>
      </c>
    </row>
    <row r="27" spans="1:40" ht="15.75" x14ac:dyDescent="0.25">
      <c r="A27" s="65">
        <v>100</v>
      </c>
      <c r="B27" s="64">
        <v>13516113</v>
      </c>
      <c r="C27" s="64" t="s">
        <v>237</v>
      </c>
      <c r="D27" s="64" t="s">
        <v>200</v>
      </c>
      <c r="E27" s="92">
        <v>17.5</v>
      </c>
      <c r="F27" s="92">
        <v>15</v>
      </c>
      <c r="G27" s="92">
        <v>12</v>
      </c>
      <c r="H27" s="92">
        <v>20</v>
      </c>
      <c r="I27" s="92">
        <v>11</v>
      </c>
      <c r="J27" s="92">
        <v>16</v>
      </c>
      <c r="K27" s="97">
        <f t="shared" si="1"/>
        <v>91.5</v>
      </c>
      <c r="L27" s="97">
        <v>15</v>
      </c>
      <c r="M27" s="97">
        <v>13</v>
      </c>
      <c r="N27" s="97">
        <v>20</v>
      </c>
      <c r="O27" s="97">
        <v>3</v>
      </c>
      <c r="P27" s="97">
        <v>19.5</v>
      </c>
      <c r="Q27" s="97">
        <v>4</v>
      </c>
      <c r="R27" s="97">
        <v>2</v>
      </c>
      <c r="S27" s="97">
        <f t="shared" si="2"/>
        <v>76.5</v>
      </c>
      <c r="T27" s="92">
        <v>100</v>
      </c>
      <c r="U27" s="92">
        <v>94</v>
      </c>
      <c r="V27" s="92">
        <v>103</v>
      </c>
      <c r="W27" s="100">
        <f t="shared" si="3"/>
        <v>99</v>
      </c>
      <c r="X27" s="92">
        <v>104</v>
      </c>
      <c r="Y27" s="92">
        <v>95</v>
      </c>
      <c r="Z27" s="92">
        <v>97</v>
      </c>
      <c r="AA27" s="102">
        <f t="shared" si="4"/>
        <v>98.666666666666671</v>
      </c>
      <c r="AB27" s="103" t="s">
        <v>219</v>
      </c>
      <c r="AC27" s="97">
        <v>81</v>
      </c>
      <c r="AD27" s="97">
        <v>100</v>
      </c>
      <c r="AE27" s="97">
        <v>84</v>
      </c>
      <c r="AF27" s="69">
        <v>28</v>
      </c>
      <c r="AG27" s="107">
        <v>100</v>
      </c>
      <c r="AH27" s="107">
        <v>100</v>
      </c>
      <c r="AI27" s="24">
        <f t="shared" si="5"/>
        <v>88.923333333333332</v>
      </c>
      <c r="AJ27" s="111"/>
      <c r="AK27" s="39"/>
      <c r="AL27" s="64" t="s">
        <v>200</v>
      </c>
      <c r="AM27" s="64">
        <v>13516113</v>
      </c>
      <c r="AN27" s="65">
        <v>100</v>
      </c>
    </row>
    <row r="28" spans="1:40" ht="15.75" x14ac:dyDescent="0.25">
      <c r="A28" s="65">
        <v>68</v>
      </c>
      <c r="B28" s="64">
        <v>13516017</v>
      </c>
      <c r="C28" s="64" t="s">
        <v>237</v>
      </c>
      <c r="D28" s="64" t="s">
        <v>168</v>
      </c>
      <c r="E28" s="92">
        <v>19</v>
      </c>
      <c r="F28" s="92">
        <v>15</v>
      </c>
      <c r="G28" s="92">
        <v>15</v>
      </c>
      <c r="H28" s="92">
        <v>20</v>
      </c>
      <c r="I28" s="92">
        <v>12</v>
      </c>
      <c r="J28" s="92">
        <v>9</v>
      </c>
      <c r="K28" s="97">
        <f t="shared" si="1"/>
        <v>90</v>
      </c>
      <c r="L28" s="97">
        <v>13</v>
      </c>
      <c r="M28" s="97">
        <v>10</v>
      </c>
      <c r="N28" s="97">
        <v>7</v>
      </c>
      <c r="O28" s="97">
        <v>10</v>
      </c>
      <c r="P28" s="97">
        <v>22</v>
      </c>
      <c r="Q28" s="97">
        <v>6</v>
      </c>
      <c r="R28" s="97">
        <v>2</v>
      </c>
      <c r="S28" s="97">
        <f t="shared" si="2"/>
        <v>70</v>
      </c>
      <c r="T28" s="92">
        <v>99</v>
      </c>
      <c r="U28" s="92">
        <v>101</v>
      </c>
      <c r="V28" s="92">
        <v>94</v>
      </c>
      <c r="W28" s="100">
        <f t="shared" si="3"/>
        <v>98</v>
      </c>
      <c r="X28" s="92">
        <v>107</v>
      </c>
      <c r="Y28" s="92">
        <v>108</v>
      </c>
      <c r="Z28" s="92">
        <v>101</v>
      </c>
      <c r="AA28" s="102">
        <f t="shared" si="4"/>
        <v>105.33333333333333</v>
      </c>
      <c r="AB28" s="103" t="s">
        <v>40</v>
      </c>
      <c r="AC28" s="97">
        <v>76</v>
      </c>
      <c r="AD28" s="97">
        <v>118</v>
      </c>
      <c r="AE28" s="97">
        <v>100</v>
      </c>
      <c r="AF28" s="69">
        <v>28</v>
      </c>
      <c r="AG28" s="107">
        <v>100</v>
      </c>
      <c r="AH28" s="107">
        <v>100</v>
      </c>
      <c r="AI28" s="24">
        <f t="shared" si="5"/>
        <v>87.846666666666664</v>
      </c>
      <c r="AJ28" s="111"/>
      <c r="AK28" s="39"/>
      <c r="AL28" s="64" t="s">
        <v>168</v>
      </c>
      <c r="AM28" s="64">
        <v>13516017</v>
      </c>
      <c r="AN28" s="65">
        <v>68</v>
      </c>
    </row>
    <row r="29" spans="1:40" ht="15.75" x14ac:dyDescent="0.25">
      <c r="A29" s="65">
        <v>70</v>
      </c>
      <c r="B29" s="64">
        <v>13516023</v>
      </c>
      <c r="C29" s="64" t="s">
        <v>237</v>
      </c>
      <c r="D29" s="64" t="s">
        <v>170</v>
      </c>
      <c r="E29" s="92">
        <v>17.5</v>
      </c>
      <c r="F29" s="92">
        <v>15</v>
      </c>
      <c r="G29" s="92">
        <v>11</v>
      </c>
      <c r="H29" s="92">
        <v>20</v>
      </c>
      <c r="I29" s="92">
        <v>10</v>
      </c>
      <c r="J29" s="92">
        <v>13</v>
      </c>
      <c r="K29" s="97">
        <f t="shared" si="1"/>
        <v>86.5</v>
      </c>
      <c r="L29" s="97">
        <v>15</v>
      </c>
      <c r="M29" s="97">
        <v>5</v>
      </c>
      <c r="N29" s="97">
        <v>12</v>
      </c>
      <c r="O29" s="97">
        <v>15</v>
      </c>
      <c r="P29" s="97">
        <v>21</v>
      </c>
      <c r="Q29" s="97">
        <v>8</v>
      </c>
      <c r="R29" s="97">
        <v>2</v>
      </c>
      <c r="S29" s="97">
        <f t="shared" si="2"/>
        <v>78</v>
      </c>
      <c r="T29" s="92">
        <v>99</v>
      </c>
      <c r="U29" s="92">
        <v>101</v>
      </c>
      <c r="V29" s="92">
        <v>93</v>
      </c>
      <c r="W29" s="100">
        <f t="shared" si="3"/>
        <v>97.666666666666671</v>
      </c>
      <c r="X29" s="92">
        <v>94</v>
      </c>
      <c r="Y29" s="92">
        <v>99</v>
      </c>
      <c r="Z29" s="92">
        <v>98</v>
      </c>
      <c r="AA29" s="102">
        <f t="shared" si="4"/>
        <v>97</v>
      </c>
      <c r="AB29" s="103" t="s">
        <v>40</v>
      </c>
      <c r="AC29" s="97">
        <v>76</v>
      </c>
      <c r="AD29" s="97">
        <v>120</v>
      </c>
      <c r="AE29" s="97">
        <v>96</v>
      </c>
      <c r="AF29" s="69">
        <v>28</v>
      </c>
      <c r="AG29" s="107">
        <v>100</v>
      </c>
      <c r="AH29" s="107">
        <v>100</v>
      </c>
      <c r="AI29" s="24">
        <f t="shared" si="5"/>
        <v>87.476666666666659</v>
      </c>
      <c r="AJ29" s="111"/>
      <c r="AK29" s="39"/>
      <c r="AL29" s="64" t="s">
        <v>170</v>
      </c>
      <c r="AM29" s="64">
        <v>13516023</v>
      </c>
      <c r="AN29" s="65">
        <v>70</v>
      </c>
    </row>
    <row r="30" spans="1:40" ht="15.75" x14ac:dyDescent="0.25">
      <c r="A30" s="65">
        <v>17</v>
      </c>
      <c r="B30" s="64">
        <v>13516037</v>
      </c>
      <c r="C30" s="64" t="s">
        <v>236</v>
      </c>
      <c r="D30" s="64" t="s">
        <v>116</v>
      </c>
      <c r="E30" s="57">
        <v>17.5</v>
      </c>
      <c r="F30" s="57">
        <v>15</v>
      </c>
      <c r="G30" s="57">
        <v>13</v>
      </c>
      <c r="H30" s="57">
        <v>20</v>
      </c>
      <c r="I30" s="57">
        <v>4</v>
      </c>
      <c r="J30" s="57">
        <v>2</v>
      </c>
      <c r="K30" s="57">
        <f t="shared" si="1"/>
        <v>71.5</v>
      </c>
      <c r="L30" s="63">
        <v>6</v>
      </c>
      <c r="M30" s="63">
        <v>15</v>
      </c>
      <c r="N30" s="63">
        <v>20</v>
      </c>
      <c r="O30" s="63">
        <v>15</v>
      </c>
      <c r="P30" s="63">
        <v>22.5</v>
      </c>
      <c r="Q30" s="63">
        <v>6</v>
      </c>
      <c r="R30" s="63">
        <v>2</v>
      </c>
      <c r="S30" s="57">
        <f t="shared" si="2"/>
        <v>86.5</v>
      </c>
      <c r="T30" s="23">
        <v>100</v>
      </c>
      <c r="U30" s="23">
        <v>110</v>
      </c>
      <c r="V30" s="23">
        <v>110</v>
      </c>
      <c r="W30" s="55">
        <f t="shared" si="3"/>
        <v>106.66666666666667</v>
      </c>
      <c r="X30" s="23">
        <v>98</v>
      </c>
      <c r="Y30" s="23">
        <v>105</v>
      </c>
      <c r="Z30" s="23">
        <v>100</v>
      </c>
      <c r="AA30" s="55">
        <f t="shared" si="4"/>
        <v>101</v>
      </c>
      <c r="AB30" s="48" t="s">
        <v>219</v>
      </c>
      <c r="AC30" s="22">
        <v>81</v>
      </c>
      <c r="AD30" s="57">
        <v>108</v>
      </c>
      <c r="AE30" s="57">
        <v>100</v>
      </c>
      <c r="AF30" s="64">
        <v>28</v>
      </c>
      <c r="AG30" s="57">
        <f>AF30*100/28</f>
        <v>100</v>
      </c>
      <c r="AH30" s="22">
        <v>100</v>
      </c>
      <c r="AI30" s="24">
        <f t="shared" si="5"/>
        <v>87.396666666666661</v>
      </c>
      <c r="AJ30" s="63" t="s">
        <v>40</v>
      </c>
      <c r="AK30" s="19"/>
      <c r="AL30" s="64" t="s">
        <v>116</v>
      </c>
      <c r="AM30" s="64">
        <v>13516037</v>
      </c>
      <c r="AN30" s="65">
        <v>17</v>
      </c>
    </row>
    <row r="31" spans="1:40" ht="15.75" x14ac:dyDescent="0.25">
      <c r="A31" s="65">
        <v>142</v>
      </c>
      <c r="B31" s="50">
        <v>13516078</v>
      </c>
      <c r="C31" s="50" t="s">
        <v>238</v>
      </c>
      <c r="D31" s="64" t="s">
        <v>70</v>
      </c>
      <c r="E31" s="94">
        <v>15</v>
      </c>
      <c r="F31" s="94">
        <v>15</v>
      </c>
      <c r="G31" s="94">
        <v>8</v>
      </c>
      <c r="H31" s="94">
        <v>20</v>
      </c>
      <c r="I31" s="94">
        <v>3</v>
      </c>
      <c r="J31" s="94">
        <v>15</v>
      </c>
      <c r="K31" s="94">
        <f t="shared" si="1"/>
        <v>76</v>
      </c>
      <c r="L31" s="94">
        <v>15</v>
      </c>
      <c r="M31" s="94">
        <v>15</v>
      </c>
      <c r="N31" s="94">
        <v>20</v>
      </c>
      <c r="O31" s="94">
        <v>10</v>
      </c>
      <c r="P31" s="94">
        <v>16</v>
      </c>
      <c r="Q31" s="94">
        <v>4</v>
      </c>
      <c r="R31" s="94">
        <v>2</v>
      </c>
      <c r="S31" s="94">
        <f t="shared" si="2"/>
        <v>82</v>
      </c>
      <c r="T31" s="94">
        <v>100</v>
      </c>
      <c r="U31" s="94">
        <v>110</v>
      </c>
      <c r="V31" s="94">
        <v>96</v>
      </c>
      <c r="W31" s="24">
        <f t="shared" si="3"/>
        <v>102</v>
      </c>
      <c r="X31" s="94">
        <v>100</v>
      </c>
      <c r="Y31" s="94">
        <v>108</v>
      </c>
      <c r="Z31" s="94">
        <v>106</v>
      </c>
      <c r="AA31" s="24">
        <f t="shared" si="4"/>
        <v>104.66666666666667</v>
      </c>
      <c r="AB31" s="105" t="s">
        <v>41</v>
      </c>
      <c r="AC31" s="94">
        <v>71</v>
      </c>
      <c r="AD31" s="94">
        <v>120</v>
      </c>
      <c r="AE31" s="94">
        <v>100</v>
      </c>
      <c r="AF31" s="52">
        <v>25</v>
      </c>
      <c r="AG31" s="57">
        <f>AF31*100/28</f>
        <v>89.285714285714292</v>
      </c>
      <c r="AH31" s="109">
        <v>100</v>
      </c>
      <c r="AI31" s="24">
        <f t="shared" si="5"/>
        <v>87.015476190476193</v>
      </c>
      <c r="AJ31" s="94" t="s">
        <v>41</v>
      </c>
      <c r="AK31" s="19"/>
      <c r="AL31" s="64" t="s">
        <v>70</v>
      </c>
      <c r="AM31" s="50">
        <v>13516078</v>
      </c>
      <c r="AN31" s="65">
        <v>142</v>
      </c>
    </row>
    <row r="32" spans="1:40" ht="15.75" x14ac:dyDescent="0.25">
      <c r="A32" s="65">
        <v>74</v>
      </c>
      <c r="B32" s="64">
        <v>13516035</v>
      </c>
      <c r="C32" s="64" t="s">
        <v>237</v>
      </c>
      <c r="D32" s="64" t="s">
        <v>174</v>
      </c>
      <c r="E32" s="92">
        <v>17.5</v>
      </c>
      <c r="F32" s="92">
        <v>12.5</v>
      </c>
      <c r="G32" s="92">
        <v>9</v>
      </c>
      <c r="H32" s="92">
        <v>20</v>
      </c>
      <c r="I32" s="92">
        <v>12</v>
      </c>
      <c r="J32" s="92">
        <v>3</v>
      </c>
      <c r="K32" s="97">
        <f t="shared" si="1"/>
        <v>74</v>
      </c>
      <c r="L32" s="97">
        <v>7</v>
      </c>
      <c r="M32" s="97">
        <v>12</v>
      </c>
      <c r="N32" s="97">
        <v>20</v>
      </c>
      <c r="O32" s="97">
        <v>15</v>
      </c>
      <c r="P32" s="97">
        <v>17.5</v>
      </c>
      <c r="Q32" s="97">
        <v>8</v>
      </c>
      <c r="R32" s="97">
        <v>2</v>
      </c>
      <c r="S32" s="97">
        <f t="shared" si="2"/>
        <v>81.5</v>
      </c>
      <c r="T32" s="92">
        <v>98</v>
      </c>
      <c r="U32" s="92">
        <v>105</v>
      </c>
      <c r="V32" s="92">
        <v>100</v>
      </c>
      <c r="W32" s="100">
        <f t="shared" si="3"/>
        <v>101</v>
      </c>
      <c r="X32" s="92">
        <v>108</v>
      </c>
      <c r="Y32" s="92">
        <v>102</v>
      </c>
      <c r="Z32" s="92">
        <v>101</v>
      </c>
      <c r="AA32" s="102">
        <f t="shared" si="4"/>
        <v>103.66666666666667</v>
      </c>
      <c r="AB32" s="103" t="s">
        <v>40</v>
      </c>
      <c r="AC32" s="97">
        <v>76</v>
      </c>
      <c r="AD32" s="97">
        <v>118</v>
      </c>
      <c r="AE32" s="97">
        <v>86</v>
      </c>
      <c r="AF32" s="69">
        <v>28</v>
      </c>
      <c r="AG32" s="107">
        <v>100</v>
      </c>
      <c r="AH32" s="107">
        <v>100</v>
      </c>
      <c r="AI32" s="24">
        <f t="shared" si="5"/>
        <v>86.323333333333338</v>
      </c>
      <c r="AJ32" s="111"/>
      <c r="AK32" s="39"/>
      <c r="AL32" s="64" t="s">
        <v>174</v>
      </c>
      <c r="AM32" s="64">
        <v>13516035</v>
      </c>
      <c r="AN32" s="65">
        <v>74</v>
      </c>
    </row>
    <row r="33" spans="1:40" ht="15.75" x14ac:dyDescent="0.25">
      <c r="A33" s="65">
        <v>127</v>
      </c>
      <c r="B33" s="50">
        <v>13516033</v>
      </c>
      <c r="C33" s="50" t="s">
        <v>238</v>
      </c>
      <c r="D33" s="64" t="s">
        <v>55</v>
      </c>
      <c r="E33" s="94">
        <v>19</v>
      </c>
      <c r="F33" s="94">
        <v>12.5</v>
      </c>
      <c r="G33" s="94">
        <v>8</v>
      </c>
      <c r="H33" s="94">
        <v>20</v>
      </c>
      <c r="I33" s="94">
        <v>9</v>
      </c>
      <c r="J33" s="94">
        <v>18</v>
      </c>
      <c r="K33" s="94">
        <f t="shared" si="1"/>
        <v>86.5</v>
      </c>
      <c r="L33" s="94">
        <v>13</v>
      </c>
      <c r="M33" s="94">
        <v>2</v>
      </c>
      <c r="N33" s="94">
        <v>13</v>
      </c>
      <c r="O33" s="94">
        <v>15</v>
      </c>
      <c r="P33" s="94">
        <v>18</v>
      </c>
      <c r="Q33" s="94">
        <v>8</v>
      </c>
      <c r="R33" s="94">
        <v>2</v>
      </c>
      <c r="S33" s="94">
        <f t="shared" si="2"/>
        <v>71</v>
      </c>
      <c r="T33" s="94">
        <v>100</v>
      </c>
      <c r="U33" s="94">
        <v>104</v>
      </c>
      <c r="V33" s="94">
        <v>106</v>
      </c>
      <c r="W33" s="24">
        <f t="shared" si="3"/>
        <v>103.33333333333333</v>
      </c>
      <c r="X33" s="94">
        <v>100</v>
      </c>
      <c r="Y33" s="94">
        <v>105</v>
      </c>
      <c r="Z33" s="94">
        <v>94</v>
      </c>
      <c r="AA33" s="24">
        <f t="shared" si="4"/>
        <v>99.666666666666671</v>
      </c>
      <c r="AB33" s="105" t="s">
        <v>40</v>
      </c>
      <c r="AC33" s="94">
        <v>76</v>
      </c>
      <c r="AD33" s="94">
        <v>100</v>
      </c>
      <c r="AE33" s="94">
        <v>100</v>
      </c>
      <c r="AF33" s="52">
        <v>28</v>
      </c>
      <c r="AG33" s="57">
        <f t="shared" ref="AG33:AG39" si="6">AF33*100/28</f>
        <v>100</v>
      </c>
      <c r="AH33" s="109">
        <v>100</v>
      </c>
      <c r="AI33" s="24">
        <f t="shared" si="5"/>
        <v>86.316666666666677</v>
      </c>
      <c r="AJ33" s="94" t="s">
        <v>219</v>
      </c>
      <c r="AK33" s="19"/>
      <c r="AL33" s="64" t="s">
        <v>55</v>
      </c>
      <c r="AM33" s="50">
        <v>13516033</v>
      </c>
      <c r="AN33" s="65">
        <v>127</v>
      </c>
    </row>
    <row r="34" spans="1:40" ht="15.75" x14ac:dyDescent="0.25">
      <c r="A34" s="65">
        <v>151</v>
      </c>
      <c r="B34" s="50">
        <v>13516105</v>
      </c>
      <c r="C34" s="50" t="s">
        <v>238</v>
      </c>
      <c r="D34" s="64" t="s">
        <v>79</v>
      </c>
      <c r="E34" s="94">
        <v>15</v>
      </c>
      <c r="F34" s="94">
        <v>10</v>
      </c>
      <c r="G34" s="94">
        <v>15</v>
      </c>
      <c r="H34" s="94">
        <v>20</v>
      </c>
      <c r="I34" s="94">
        <v>6</v>
      </c>
      <c r="J34" s="94">
        <v>9</v>
      </c>
      <c r="K34" s="94">
        <f t="shared" si="1"/>
        <v>75</v>
      </c>
      <c r="L34" s="94">
        <v>13</v>
      </c>
      <c r="M34" s="94">
        <v>11</v>
      </c>
      <c r="N34" s="94">
        <v>19</v>
      </c>
      <c r="O34" s="94">
        <v>15</v>
      </c>
      <c r="P34" s="94">
        <v>22</v>
      </c>
      <c r="Q34" s="94">
        <v>4</v>
      </c>
      <c r="R34" s="94">
        <v>2</v>
      </c>
      <c r="S34" s="94">
        <f t="shared" si="2"/>
        <v>86</v>
      </c>
      <c r="T34" s="94">
        <v>100</v>
      </c>
      <c r="U34" s="94">
        <v>110</v>
      </c>
      <c r="V34" s="94">
        <v>106</v>
      </c>
      <c r="W34" s="24">
        <f t="shared" si="3"/>
        <v>105.33333333333333</v>
      </c>
      <c r="X34" s="94">
        <v>89</v>
      </c>
      <c r="Y34" s="94">
        <v>98</v>
      </c>
      <c r="Z34" s="94">
        <v>94</v>
      </c>
      <c r="AA34" s="24">
        <f t="shared" si="4"/>
        <v>93.666666666666671</v>
      </c>
      <c r="AB34" s="105" t="s">
        <v>41</v>
      </c>
      <c r="AC34" s="94">
        <v>71</v>
      </c>
      <c r="AD34" s="94">
        <v>120</v>
      </c>
      <c r="AE34" s="94">
        <v>86</v>
      </c>
      <c r="AF34" s="52">
        <v>28</v>
      </c>
      <c r="AG34" s="57">
        <f t="shared" si="6"/>
        <v>100</v>
      </c>
      <c r="AH34" s="109">
        <v>100</v>
      </c>
      <c r="AI34" s="24">
        <f t="shared" si="5"/>
        <v>86.176666666666662</v>
      </c>
      <c r="AJ34" s="94" t="s">
        <v>40</v>
      </c>
      <c r="AK34" s="19"/>
      <c r="AL34" s="64" t="s">
        <v>79</v>
      </c>
      <c r="AM34" s="50">
        <v>13516105</v>
      </c>
      <c r="AN34" s="65">
        <v>151</v>
      </c>
    </row>
    <row r="35" spans="1:40" ht="15.75" x14ac:dyDescent="0.25">
      <c r="A35" s="65">
        <v>49</v>
      </c>
      <c r="B35" s="64">
        <v>13516136</v>
      </c>
      <c r="C35" s="64" t="s">
        <v>236</v>
      </c>
      <c r="D35" s="64" t="s">
        <v>148</v>
      </c>
      <c r="E35" s="57">
        <v>20</v>
      </c>
      <c r="F35" s="57">
        <v>15</v>
      </c>
      <c r="G35" s="57">
        <v>9</v>
      </c>
      <c r="H35" s="57">
        <v>20</v>
      </c>
      <c r="I35" s="57">
        <v>5</v>
      </c>
      <c r="J35" s="57">
        <v>6</v>
      </c>
      <c r="K35" s="57">
        <f t="shared" si="1"/>
        <v>75</v>
      </c>
      <c r="L35" s="63">
        <v>13</v>
      </c>
      <c r="M35" s="63">
        <v>13</v>
      </c>
      <c r="N35" s="63">
        <v>13</v>
      </c>
      <c r="O35" s="63">
        <v>12</v>
      </c>
      <c r="P35" s="63">
        <v>22.5</v>
      </c>
      <c r="Q35" s="63">
        <v>4</v>
      </c>
      <c r="R35" s="63">
        <v>2</v>
      </c>
      <c r="S35" s="57">
        <f t="shared" si="2"/>
        <v>79.5</v>
      </c>
      <c r="T35" s="23">
        <v>100</v>
      </c>
      <c r="U35" s="23">
        <v>110</v>
      </c>
      <c r="V35" s="23">
        <v>110</v>
      </c>
      <c r="W35" s="55">
        <f t="shared" si="3"/>
        <v>106.66666666666667</v>
      </c>
      <c r="X35" s="23">
        <v>102</v>
      </c>
      <c r="Y35" s="23">
        <v>93</v>
      </c>
      <c r="Z35" s="23">
        <v>105</v>
      </c>
      <c r="AA35" s="55">
        <f t="shared" si="4"/>
        <v>100</v>
      </c>
      <c r="AB35" s="48" t="s">
        <v>219</v>
      </c>
      <c r="AC35" s="22">
        <v>81</v>
      </c>
      <c r="AD35" s="57">
        <v>108</v>
      </c>
      <c r="AE35" s="57">
        <v>98.25</v>
      </c>
      <c r="AF35" s="64">
        <v>28</v>
      </c>
      <c r="AG35" s="57">
        <f t="shared" si="6"/>
        <v>100</v>
      </c>
      <c r="AH35" s="22">
        <v>100</v>
      </c>
      <c r="AI35" s="24">
        <f t="shared" si="5"/>
        <v>86.129166666666663</v>
      </c>
      <c r="AJ35" s="63" t="s">
        <v>40</v>
      </c>
      <c r="AK35" s="19"/>
      <c r="AL35" s="64" t="s">
        <v>148</v>
      </c>
      <c r="AM35" s="64">
        <v>13516136</v>
      </c>
      <c r="AN35" s="65">
        <v>49</v>
      </c>
    </row>
    <row r="36" spans="1:40" ht="15.75" x14ac:dyDescent="0.25">
      <c r="A36" s="65">
        <v>131</v>
      </c>
      <c r="B36" s="50">
        <v>13516045</v>
      </c>
      <c r="C36" s="50" t="s">
        <v>238</v>
      </c>
      <c r="D36" s="64" t="s">
        <v>59</v>
      </c>
      <c r="E36" s="94">
        <v>20</v>
      </c>
      <c r="F36" s="94">
        <v>10</v>
      </c>
      <c r="G36" s="94">
        <v>7</v>
      </c>
      <c r="H36" s="94">
        <v>20</v>
      </c>
      <c r="I36" s="94">
        <v>4</v>
      </c>
      <c r="J36" s="94">
        <v>13</v>
      </c>
      <c r="K36" s="94">
        <f t="shared" si="1"/>
        <v>74</v>
      </c>
      <c r="L36" s="94">
        <v>10</v>
      </c>
      <c r="M36" s="94">
        <v>15</v>
      </c>
      <c r="N36" s="94">
        <v>5</v>
      </c>
      <c r="O36" s="94">
        <v>14</v>
      </c>
      <c r="P36" s="94">
        <v>25</v>
      </c>
      <c r="Q36" s="94">
        <v>8</v>
      </c>
      <c r="R36" s="94">
        <v>2</v>
      </c>
      <c r="S36" s="94">
        <f t="shared" si="2"/>
        <v>79</v>
      </c>
      <c r="T36" s="94">
        <v>100</v>
      </c>
      <c r="U36" s="94">
        <v>104</v>
      </c>
      <c r="V36" s="94">
        <v>103</v>
      </c>
      <c r="W36" s="24">
        <f t="shared" si="3"/>
        <v>102.33333333333333</v>
      </c>
      <c r="X36" s="94">
        <v>106</v>
      </c>
      <c r="Y36" s="94">
        <v>105</v>
      </c>
      <c r="Z36" s="94">
        <v>102</v>
      </c>
      <c r="AA36" s="24">
        <f t="shared" si="4"/>
        <v>104.33333333333333</v>
      </c>
      <c r="AB36" s="105" t="s">
        <v>219</v>
      </c>
      <c r="AC36" s="94">
        <v>81</v>
      </c>
      <c r="AD36" s="94">
        <v>100</v>
      </c>
      <c r="AE36" s="94">
        <v>96.5</v>
      </c>
      <c r="AF36" s="52">
        <v>26</v>
      </c>
      <c r="AG36" s="57">
        <f t="shared" si="6"/>
        <v>92.857142857142861</v>
      </c>
      <c r="AH36" s="109">
        <v>100</v>
      </c>
      <c r="AI36" s="24">
        <f t="shared" si="5"/>
        <v>85.83642857142857</v>
      </c>
      <c r="AJ36" s="94" t="s">
        <v>219</v>
      </c>
      <c r="AK36" s="19"/>
      <c r="AL36" s="64" t="s">
        <v>59</v>
      </c>
      <c r="AM36" s="50">
        <v>13516045</v>
      </c>
      <c r="AN36" s="65">
        <v>131</v>
      </c>
    </row>
    <row r="37" spans="1:40" ht="15.75" x14ac:dyDescent="0.25">
      <c r="A37" s="65">
        <v>10</v>
      </c>
      <c r="B37" s="64">
        <v>13516016</v>
      </c>
      <c r="C37" s="64" t="s">
        <v>236</v>
      </c>
      <c r="D37" s="64" t="s">
        <v>109</v>
      </c>
      <c r="E37" s="57">
        <v>15</v>
      </c>
      <c r="F37" s="57">
        <v>15</v>
      </c>
      <c r="G37" s="57">
        <v>3</v>
      </c>
      <c r="H37" s="57">
        <v>20</v>
      </c>
      <c r="I37" s="57">
        <v>10</v>
      </c>
      <c r="J37" s="57">
        <v>2</v>
      </c>
      <c r="K37" s="57">
        <f t="shared" si="1"/>
        <v>65</v>
      </c>
      <c r="L37" s="63">
        <v>15</v>
      </c>
      <c r="M37" s="63">
        <v>13</v>
      </c>
      <c r="N37" s="63">
        <v>18</v>
      </c>
      <c r="O37" s="63">
        <v>12</v>
      </c>
      <c r="P37" s="63">
        <v>19</v>
      </c>
      <c r="Q37" s="63">
        <v>8</v>
      </c>
      <c r="R37" s="63">
        <v>2</v>
      </c>
      <c r="S37" s="57">
        <f t="shared" si="2"/>
        <v>87</v>
      </c>
      <c r="T37" s="23">
        <v>100</v>
      </c>
      <c r="U37" s="23">
        <v>89</v>
      </c>
      <c r="V37" s="23">
        <v>110</v>
      </c>
      <c r="W37" s="55">
        <f t="shared" si="3"/>
        <v>99.666666666666671</v>
      </c>
      <c r="X37" s="23">
        <v>97</v>
      </c>
      <c r="Y37" s="23">
        <v>104</v>
      </c>
      <c r="Z37" s="23">
        <v>104</v>
      </c>
      <c r="AA37" s="55">
        <f t="shared" si="4"/>
        <v>101.66666666666667</v>
      </c>
      <c r="AB37" s="25" t="s">
        <v>40</v>
      </c>
      <c r="AC37" s="22">
        <v>76</v>
      </c>
      <c r="AD37" s="57">
        <v>107.6</v>
      </c>
      <c r="AE37" s="57">
        <v>96</v>
      </c>
      <c r="AF37" s="64">
        <v>28</v>
      </c>
      <c r="AG37" s="57">
        <f t="shared" si="6"/>
        <v>100</v>
      </c>
      <c r="AH37" s="22">
        <v>100</v>
      </c>
      <c r="AI37" s="24">
        <f t="shared" si="5"/>
        <v>84.73599999999999</v>
      </c>
      <c r="AJ37" s="63" t="s">
        <v>224</v>
      </c>
      <c r="AK37" s="19"/>
      <c r="AL37" s="64" t="s">
        <v>109</v>
      </c>
      <c r="AM37" s="64">
        <v>13516016</v>
      </c>
      <c r="AN37" s="65">
        <v>10</v>
      </c>
    </row>
    <row r="38" spans="1:40" ht="15.75" x14ac:dyDescent="0.25">
      <c r="A38" s="65">
        <v>28</v>
      </c>
      <c r="B38" s="64">
        <v>13516073</v>
      </c>
      <c r="C38" s="64" t="s">
        <v>236</v>
      </c>
      <c r="D38" s="64" t="s">
        <v>127</v>
      </c>
      <c r="E38" s="57">
        <v>15</v>
      </c>
      <c r="F38" s="57">
        <v>17.5</v>
      </c>
      <c r="G38" s="57">
        <v>14</v>
      </c>
      <c r="H38" s="57">
        <v>20</v>
      </c>
      <c r="I38" s="57">
        <v>4</v>
      </c>
      <c r="J38" s="57">
        <v>15</v>
      </c>
      <c r="K38" s="57">
        <f t="shared" si="1"/>
        <v>85.5</v>
      </c>
      <c r="L38" s="63">
        <v>3</v>
      </c>
      <c r="M38" s="63">
        <v>11.5</v>
      </c>
      <c r="N38" s="63">
        <v>12</v>
      </c>
      <c r="O38" s="63">
        <v>12</v>
      </c>
      <c r="P38" s="63">
        <v>23.5</v>
      </c>
      <c r="Q38" s="63">
        <v>4</v>
      </c>
      <c r="R38" s="63">
        <v>2</v>
      </c>
      <c r="S38" s="57">
        <f t="shared" si="2"/>
        <v>68</v>
      </c>
      <c r="T38" s="23">
        <v>96</v>
      </c>
      <c r="U38" s="23">
        <v>110</v>
      </c>
      <c r="V38" s="23">
        <v>110</v>
      </c>
      <c r="W38" s="55">
        <f t="shared" si="3"/>
        <v>105.33333333333333</v>
      </c>
      <c r="X38" s="23">
        <v>100</v>
      </c>
      <c r="Y38" s="23">
        <v>95</v>
      </c>
      <c r="Z38" s="23">
        <v>99</v>
      </c>
      <c r="AA38" s="55">
        <f t="shared" si="4"/>
        <v>98</v>
      </c>
      <c r="AB38" s="48" t="s">
        <v>41</v>
      </c>
      <c r="AC38" s="22">
        <v>71</v>
      </c>
      <c r="AD38" s="57">
        <v>100</v>
      </c>
      <c r="AE38" s="57">
        <v>98.25</v>
      </c>
      <c r="AF38" s="64">
        <v>28</v>
      </c>
      <c r="AG38" s="57">
        <f t="shared" si="6"/>
        <v>100</v>
      </c>
      <c r="AH38" s="22">
        <v>100</v>
      </c>
      <c r="AI38" s="24">
        <f t="shared" si="5"/>
        <v>84.715833333333336</v>
      </c>
      <c r="AJ38" s="63" t="s">
        <v>40</v>
      </c>
      <c r="AK38" s="19"/>
      <c r="AL38" s="64" t="s">
        <v>127</v>
      </c>
      <c r="AM38" s="64">
        <v>13516073</v>
      </c>
      <c r="AN38" s="65">
        <v>28</v>
      </c>
    </row>
    <row r="39" spans="1:40" ht="15.75" x14ac:dyDescent="0.25">
      <c r="A39" s="65">
        <v>43</v>
      </c>
      <c r="B39" s="64">
        <v>13516118</v>
      </c>
      <c r="C39" s="64" t="s">
        <v>236</v>
      </c>
      <c r="D39" s="64" t="s">
        <v>142</v>
      </c>
      <c r="E39" s="59">
        <v>10</v>
      </c>
      <c r="F39" s="59">
        <v>5</v>
      </c>
      <c r="G39" s="59">
        <v>9</v>
      </c>
      <c r="H39" s="59">
        <v>20</v>
      </c>
      <c r="I39" s="59">
        <v>7</v>
      </c>
      <c r="J39" s="59">
        <v>14</v>
      </c>
      <c r="K39" s="57">
        <f t="shared" si="1"/>
        <v>65</v>
      </c>
      <c r="L39" s="63">
        <v>15</v>
      </c>
      <c r="M39" s="63">
        <v>13</v>
      </c>
      <c r="N39" s="63">
        <v>20</v>
      </c>
      <c r="O39" s="63">
        <v>15</v>
      </c>
      <c r="P39" s="63">
        <v>22.5</v>
      </c>
      <c r="Q39" s="63">
        <v>8</v>
      </c>
      <c r="R39" s="63">
        <v>2</v>
      </c>
      <c r="S39" s="57">
        <f t="shared" si="2"/>
        <v>95.5</v>
      </c>
      <c r="T39" s="48">
        <v>38</v>
      </c>
      <c r="U39" s="48">
        <v>101</v>
      </c>
      <c r="V39" s="48">
        <v>110</v>
      </c>
      <c r="W39" s="55">
        <f t="shared" si="3"/>
        <v>83</v>
      </c>
      <c r="X39" s="48">
        <v>91</v>
      </c>
      <c r="Y39" s="48">
        <v>96</v>
      </c>
      <c r="Z39" s="48">
        <v>104</v>
      </c>
      <c r="AA39" s="55">
        <f t="shared" si="4"/>
        <v>97</v>
      </c>
      <c r="AB39" s="48" t="s">
        <v>222</v>
      </c>
      <c r="AC39" s="47">
        <v>78</v>
      </c>
      <c r="AD39" s="59">
        <v>90</v>
      </c>
      <c r="AE39" s="59">
        <v>95.5</v>
      </c>
      <c r="AF39" s="64">
        <v>27</v>
      </c>
      <c r="AG39" s="57">
        <f t="shared" si="6"/>
        <v>96.428571428571431</v>
      </c>
      <c r="AH39" s="47">
        <v>100</v>
      </c>
      <c r="AI39" s="24">
        <f t="shared" si="5"/>
        <v>84.51571428571431</v>
      </c>
      <c r="AJ39" s="63" t="s">
        <v>219</v>
      </c>
      <c r="AK39" s="49"/>
      <c r="AL39" s="64" t="s">
        <v>142</v>
      </c>
      <c r="AM39" s="64">
        <v>13516118</v>
      </c>
      <c r="AN39" s="65">
        <v>43</v>
      </c>
    </row>
    <row r="40" spans="1:40" ht="15.75" x14ac:dyDescent="0.25">
      <c r="A40" s="65">
        <v>78</v>
      </c>
      <c r="B40" s="64">
        <v>13516047</v>
      </c>
      <c r="C40" s="64" t="s">
        <v>237</v>
      </c>
      <c r="D40" s="64" t="s">
        <v>178</v>
      </c>
      <c r="E40" s="92">
        <v>15</v>
      </c>
      <c r="F40" s="92">
        <v>10</v>
      </c>
      <c r="G40" s="92">
        <v>12</v>
      </c>
      <c r="H40" s="92">
        <v>17</v>
      </c>
      <c r="I40" s="92">
        <v>9</v>
      </c>
      <c r="J40" s="92">
        <v>9</v>
      </c>
      <c r="K40" s="97">
        <f t="shared" si="1"/>
        <v>72</v>
      </c>
      <c r="L40" s="97">
        <v>8</v>
      </c>
      <c r="M40" s="97">
        <v>15</v>
      </c>
      <c r="N40" s="97">
        <v>12</v>
      </c>
      <c r="O40" s="97">
        <v>15</v>
      </c>
      <c r="P40" s="97">
        <v>25</v>
      </c>
      <c r="Q40" s="97">
        <v>4</v>
      </c>
      <c r="R40" s="97">
        <v>2</v>
      </c>
      <c r="S40" s="97">
        <f t="shared" si="2"/>
        <v>81</v>
      </c>
      <c r="T40" s="92">
        <v>100</v>
      </c>
      <c r="U40" s="92">
        <v>102</v>
      </c>
      <c r="V40" s="92">
        <v>108</v>
      </c>
      <c r="W40" s="100">
        <f t="shared" si="3"/>
        <v>103.33333333333333</v>
      </c>
      <c r="X40" s="92">
        <v>104</v>
      </c>
      <c r="Y40" s="92">
        <v>102</v>
      </c>
      <c r="Z40" s="92">
        <v>89</v>
      </c>
      <c r="AA40" s="102">
        <f t="shared" si="4"/>
        <v>98.333333333333329</v>
      </c>
      <c r="AB40" s="103" t="s">
        <v>40</v>
      </c>
      <c r="AC40" s="97">
        <v>76</v>
      </c>
      <c r="AD40" s="97">
        <v>95</v>
      </c>
      <c r="AE40" s="97">
        <v>93</v>
      </c>
      <c r="AF40" s="69">
        <v>27</v>
      </c>
      <c r="AG40" s="107">
        <v>96.428571428571431</v>
      </c>
      <c r="AH40" s="107">
        <v>100</v>
      </c>
      <c r="AI40" s="24">
        <f t="shared" si="5"/>
        <v>84.490714285714304</v>
      </c>
      <c r="AJ40" s="111"/>
      <c r="AK40" s="39"/>
      <c r="AL40" s="64" t="s">
        <v>178</v>
      </c>
      <c r="AM40" s="64">
        <v>13516047</v>
      </c>
      <c r="AN40" s="65">
        <v>78</v>
      </c>
    </row>
    <row r="41" spans="1:40" ht="15.75" x14ac:dyDescent="0.25">
      <c r="A41" s="65">
        <v>63</v>
      </c>
      <c r="B41" s="64">
        <v>13516002</v>
      </c>
      <c r="C41" s="64" t="s">
        <v>237</v>
      </c>
      <c r="D41" s="64" t="s">
        <v>163</v>
      </c>
      <c r="E41" s="92">
        <v>15</v>
      </c>
      <c r="F41" s="92">
        <v>12.5</v>
      </c>
      <c r="G41" s="92">
        <v>9</v>
      </c>
      <c r="H41" s="92">
        <v>16</v>
      </c>
      <c r="I41" s="92">
        <v>6</v>
      </c>
      <c r="J41" s="92">
        <v>8</v>
      </c>
      <c r="K41" s="97">
        <f t="shared" si="1"/>
        <v>66.5</v>
      </c>
      <c r="L41" s="97">
        <v>13</v>
      </c>
      <c r="M41" s="97">
        <v>15</v>
      </c>
      <c r="N41" s="97">
        <v>14</v>
      </c>
      <c r="O41" s="97">
        <v>14</v>
      </c>
      <c r="P41" s="97">
        <v>21</v>
      </c>
      <c r="Q41" s="97">
        <v>8</v>
      </c>
      <c r="R41" s="97">
        <v>2</v>
      </c>
      <c r="S41" s="97">
        <f t="shared" si="2"/>
        <v>87</v>
      </c>
      <c r="T41" s="92">
        <v>100</v>
      </c>
      <c r="U41" s="92">
        <v>107</v>
      </c>
      <c r="V41" s="92">
        <v>104</v>
      </c>
      <c r="W41" s="100">
        <f t="shared" si="3"/>
        <v>103.66666666666667</v>
      </c>
      <c r="X41" s="92">
        <v>91</v>
      </c>
      <c r="Y41" s="92">
        <v>94</v>
      </c>
      <c r="Z41" s="92">
        <v>105</v>
      </c>
      <c r="AA41" s="102">
        <f t="shared" si="4"/>
        <v>96.666666666666671</v>
      </c>
      <c r="AB41" s="103" t="s">
        <v>41</v>
      </c>
      <c r="AC41" s="97">
        <v>71</v>
      </c>
      <c r="AD41" s="97">
        <v>120</v>
      </c>
      <c r="AE41" s="97">
        <v>96</v>
      </c>
      <c r="AF41" s="69">
        <v>28</v>
      </c>
      <c r="AG41" s="107">
        <v>100</v>
      </c>
      <c r="AH41" s="107">
        <v>100</v>
      </c>
      <c r="AI41" s="24">
        <f t="shared" si="5"/>
        <v>84.46</v>
      </c>
      <c r="AJ41" s="111"/>
      <c r="AK41" s="39"/>
      <c r="AL41" s="64" t="s">
        <v>163</v>
      </c>
      <c r="AM41" s="64">
        <v>13516002</v>
      </c>
      <c r="AN41" s="65">
        <v>63</v>
      </c>
    </row>
    <row r="42" spans="1:40" ht="15.75" x14ac:dyDescent="0.25">
      <c r="A42" s="65">
        <v>87</v>
      </c>
      <c r="B42" s="64">
        <v>13516074</v>
      </c>
      <c r="C42" s="64" t="s">
        <v>237</v>
      </c>
      <c r="D42" s="64" t="s">
        <v>187</v>
      </c>
      <c r="E42" s="92">
        <v>19</v>
      </c>
      <c r="F42" s="92">
        <v>5</v>
      </c>
      <c r="G42" s="92">
        <v>13</v>
      </c>
      <c r="H42" s="92">
        <v>13</v>
      </c>
      <c r="I42" s="92">
        <v>9</v>
      </c>
      <c r="J42" s="92">
        <v>15</v>
      </c>
      <c r="K42" s="97">
        <f t="shared" si="1"/>
        <v>74</v>
      </c>
      <c r="L42" s="97">
        <v>13</v>
      </c>
      <c r="M42" s="97">
        <v>11</v>
      </c>
      <c r="N42" s="97">
        <v>12</v>
      </c>
      <c r="O42" s="97">
        <v>15</v>
      </c>
      <c r="P42" s="97">
        <v>22.5</v>
      </c>
      <c r="Q42" s="97">
        <v>2</v>
      </c>
      <c r="R42" s="97">
        <v>2</v>
      </c>
      <c r="S42" s="97">
        <f t="shared" si="2"/>
        <v>77.5</v>
      </c>
      <c r="T42" s="92">
        <v>99</v>
      </c>
      <c r="U42" s="92">
        <v>99</v>
      </c>
      <c r="V42" s="92">
        <v>110</v>
      </c>
      <c r="W42" s="100">
        <f t="shared" si="3"/>
        <v>102.66666666666667</v>
      </c>
      <c r="X42" s="92">
        <v>98</v>
      </c>
      <c r="Y42" s="92">
        <v>89</v>
      </c>
      <c r="Z42" s="92">
        <v>102</v>
      </c>
      <c r="AA42" s="102">
        <f t="shared" si="4"/>
        <v>96.333333333333329</v>
      </c>
      <c r="AB42" s="103" t="s">
        <v>219</v>
      </c>
      <c r="AC42" s="97">
        <v>81</v>
      </c>
      <c r="AD42" s="97">
        <v>105</v>
      </c>
      <c r="AE42" s="97">
        <v>86</v>
      </c>
      <c r="AF42" s="69">
        <v>28</v>
      </c>
      <c r="AG42" s="107">
        <v>100</v>
      </c>
      <c r="AH42" s="107">
        <v>100</v>
      </c>
      <c r="AI42" s="24">
        <f t="shared" si="5"/>
        <v>83.943333333333328</v>
      </c>
      <c r="AJ42" s="111"/>
      <c r="AK42" s="39"/>
      <c r="AL42" s="64" t="s">
        <v>187</v>
      </c>
      <c r="AM42" s="64">
        <v>13516074</v>
      </c>
      <c r="AN42" s="65">
        <v>87</v>
      </c>
    </row>
    <row r="43" spans="1:40" ht="15.75" x14ac:dyDescent="0.25">
      <c r="A43" s="65">
        <v>109</v>
      </c>
      <c r="B43" s="64">
        <v>13516140</v>
      </c>
      <c r="C43" s="64" t="s">
        <v>237</v>
      </c>
      <c r="D43" s="64" t="s">
        <v>209</v>
      </c>
      <c r="E43" s="92">
        <v>17.5</v>
      </c>
      <c r="F43" s="92">
        <v>15</v>
      </c>
      <c r="G43" s="92">
        <v>12</v>
      </c>
      <c r="H43" s="92">
        <v>16</v>
      </c>
      <c r="I43" s="92">
        <v>5</v>
      </c>
      <c r="J43" s="92">
        <v>5</v>
      </c>
      <c r="K43" s="97">
        <f t="shared" si="1"/>
        <v>70.5</v>
      </c>
      <c r="L43" s="97">
        <v>15</v>
      </c>
      <c r="M43" s="97">
        <v>13</v>
      </c>
      <c r="N43" s="97">
        <v>13</v>
      </c>
      <c r="O43" s="97">
        <v>10</v>
      </c>
      <c r="P43" s="97">
        <v>21</v>
      </c>
      <c r="Q43" s="97">
        <v>6</v>
      </c>
      <c r="R43" s="97">
        <v>2</v>
      </c>
      <c r="S43" s="97">
        <f t="shared" si="2"/>
        <v>80</v>
      </c>
      <c r="T43" s="92">
        <v>100</v>
      </c>
      <c r="U43" s="92">
        <v>110</v>
      </c>
      <c r="V43" s="92">
        <v>110</v>
      </c>
      <c r="W43" s="100">
        <f t="shared" si="3"/>
        <v>106.66666666666667</v>
      </c>
      <c r="X43" s="92">
        <v>94</v>
      </c>
      <c r="Y43" s="92">
        <v>103</v>
      </c>
      <c r="Z43" s="92">
        <v>100</v>
      </c>
      <c r="AA43" s="102">
        <f t="shared" si="4"/>
        <v>99</v>
      </c>
      <c r="AB43" s="103" t="s">
        <v>41</v>
      </c>
      <c r="AC43" s="97">
        <v>71</v>
      </c>
      <c r="AD43" s="97">
        <v>118</v>
      </c>
      <c r="AE43" s="97">
        <v>64</v>
      </c>
      <c r="AF43" s="69">
        <v>27</v>
      </c>
      <c r="AG43" s="107">
        <v>96.428571428571431</v>
      </c>
      <c r="AH43" s="107">
        <v>100</v>
      </c>
      <c r="AI43" s="24">
        <f t="shared" si="5"/>
        <v>83.897380952380956</v>
      </c>
      <c r="AJ43" s="111"/>
      <c r="AK43" s="39"/>
      <c r="AL43" s="64" t="s">
        <v>209</v>
      </c>
      <c r="AM43" s="64">
        <v>13516140</v>
      </c>
      <c r="AN43" s="65">
        <v>109</v>
      </c>
    </row>
    <row r="44" spans="1:40" ht="15.75" x14ac:dyDescent="0.25">
      <c r="A44" s="65">
        <v>121</v>
      </c>
      <c r="B44" s="50">
        <v>13516015</v>
      </c>
      <c r="C44" s="50" t="s">
        <v>238</v>
      </c>
      <c r="D44" s="64" t="s">
        <v>49</v>
      </c>
      <c r="E44" s="94">
        <v>17.5</v>
      </c>
      <c r="F44" s="94">
        <v>15</v>
      </c>
      <c r="G44" s="94">
        <v>14</v>
      </c>
      <c r="H44" s="94">
        <v>12</v>
      </c>
      <c r="I44" s="94">
        <v>7</v>
      </c>
      <c r="J44" s="94">
        <v>13</v>
      </c>
      <c r="K44" s="94">
        <f t="shared" si="1"/>
        <v>78.5</v>
      </c>
      <c r="L44" s="94">
        <v>15</v>
      </c>
      <c r="M44" s="94">
        <v>15</v>
      </c>
      <c r="N44" s="94">
        <v>13</v>
      </c>
      <c r="O44" s="94">
        <v>11</v>
      </c>
      <c r="P44" s="94">
        <v>15</v>
      </c>
      <c r="Q44" s="94">
        <v>8</v>
      </c>
      <c r="R44" s="94">
        <v>2</v>
      </c>
      <c r="S44" s="94">
        <f t="shared" si="2"/>
        <v>79</v>
      </c>
      <c r="T44" s="94">
        <v>100</v>
      </c>
      <c r="U44" s="94">
        <v>110</v>
      </c>
      <c r="V44" s="94">
        <v>92</v>
      </c>
      <c r="W44" s="24">
        <f t="shared" si="3"/>
        <v>100.66666666666667</v>
      </c>
      <c r="X44" s="94">
        <v>89</v>
      </c>
      <c r="Y44" s="94">
        <v>89</v>
      </c>
      <c r="Z44" s="94">
        <v>94</v>
      </c>
      <c r="AA44" s="24">
        <f t="shared" si="4"/>
        <v>90.666666666666671</v>
      </c>
      <c r="AB44" s="105" t="s">
        <v>41</v>
      </c>
      <c r="AC44" s="94">
        <v>71</v>
      </c>
      <c r="AD44" s="94">
        <v>100</v>
      </c>
      <c r="AE44" s="94">
        <v>89.5</v>
      </c>
      <c r="AF44" s="52">
        <v>28</v>
      </c>
      <c r="AG44" s="57">
        <f>AF44*100/28</f>
        <v>100</v>
      </c>
      <c r="AH44" s="109">
        <v>100</v>
      </c>
      <c r="AI44" s="24">
        <f t="shared" si="5"/>
        <v>83.894999999999996</v>
      </c>
      <c r="AJ44" s="94" t="s">
        <v>40</v>
      </c>
      <c r="AK44" s="19"/>
      <c r="AL44" s="64" t="s">
        <v>49</v>
      </c>
      <c r="AM44" s="50">
        <v>13516015</v>
      </c>
      <c r="AN44" s="65">
        <v>121</v>
      </c>
    </row>
    <row r="45" spans="1:40" ht="15.75" x14ac:dyDescent="0.25">
      <c r="A45" s="65">
        <v>42</v>
      </c>
      <c r="B45" s="64">
        <v>13516115</v>
      </c>
      <c r="C45" s="64" t="s">
        <v>236</v>
      </c>
      <c r="D45" s="64" t="s">
        <v>141</v>
      </c>
      <c r="E45" s="59">
        <v>20</v>
      </c>
      <c r="F45" s="59">
        <v>20</v>
      </c>
      <c r="G45" s="59">
        <v>9</v>
      </c>
      <c r="H45" s="59">
        <v>17</v>
      </c>
      <c r="I45" s="59">
        <v>10</v>
      </c>
      <c r="J45" s="59">
        <v>15</v>
      </c>
      <c r="K45" s="57">
        <f t="shared" si="1"/>
        <v>91</v>
      </c>
      <c r="L45" s="63">
        <v>10</v>
      </c>
      <c r="M45" s="63">
        <v>6.5</v>
      </c>
      <c r="N45" s="63">
        <v>13</v>
      </c>
      <c r="O45" s="63">
        <v>12</v>
      </c>
      <c r="P45" s="63">
        <v>13.5</v>
      </c>
      <c r="Q45" s="63">
        <v>2</v>
      </c>
      <c r="R45" s="63">
        <v>2</v>
      </c>
      <c r="S45" s="57">
        <f t="shared" si="2"/>
        <v>59</v>
      </c>
      <c r="T45" s="48">
        <v>100</v>
      </c>
      <c r="U45" s="48">
        <v>104</v>
      </c>
      <c r="V45" s="48">
        <v>110</v>
      </c>
      <c r="W45" s="55">
        <f t="shared" si="3"/>
        <v>104.66666666666667</v>
      </c>
      <c r="X45" s="48">
        <v>90</v>
      </c>
      <c r="Y45" s="48">
        <v>99</v>
      </c>
      <c r="Z45" s="48">
        <v>100</v>
      </c>
      <c r="AA45" s="55">
        <f t="shared" si="4"/>
        <v>96.333333333333329</v>
      </c>
      <c r="AB45" s="48" t="s">
        <v>219</v>
      </c>
      <c r="AC45" s="47">
        <v>81</v>
      </c>
      <c r="AD45" s="59">
        <v>110.1</v>
      </c>
      <c r="AE45" s="59">
        <v>87.5</v>
      </c>
      <c r="AF45" s="64">
        <v>27</v>
      </c>
      <c r="AG45" s="57">
        <f>AF45*100/28</f>
        <v>96.428571428571431</v>
      </c>
      <c r="AH45" s="47">
        <v>100</v>
      </c>
      <c r="AI45" s="24">
        <f t="shared" si="5"/>
        <v>83.670047619047622</v>
      </c>
      <c r="AJ45" s="63" t="s">
        <v>40</v>
      </c>
      <c r="AK45" s="49"/>
      <c r="AL45" s="64" t="s">
        <v>141</v>
      </c>
      <c r="AM45" s="64">
        <v>13516115</v>
      </c>
      <c r="AN45" s="65">
        <v>42</v>
      </c>
    </row>
    <row r="46" spans="1:40" ht="15.75" x14ac:dyDescent="0.25">
      <c r="A46" s="65">
        <v>7</v>
      </c>
      <c r="B46" s="64">
        <v>13516007</v>
      </c>
      <c r="C46" s="64" t="s">
        <v>236</v>
      </c>
      <c r="D46" s="64" t="s">
        <v>106</v>
      </c>
      <c r="E46" s="57">
        <v>19</v>
      </c>
      <c r="F46" s="57">
        <v>15</v>
      </c>
      <c r="G46" s="57">
        <v>6</v>
      </c>
      <c r="H46" s="57">
        <v>17</v>
      </c>
      <c r="I46" s="57">
        <v>4</v>
      </c>
      <c r="J46" s="57">
        <v>16</v>
      </c>
      <c r="K46" s="57">
        <f t="shared" si="1"/>
        <v>77</v>
      </c>
      <c r="L46" s="63">
        <v>13</v>
      </c>
      <c r="M46" s="63">
        <v>11</v>
      </c>
      <c r="N46" s="63">
        <v>12</v>
      </c>
      <c r="O46" s="63">
        <v>12</v>
      </c>
      <c r="P46" s="63">
        <v>11</v>
      </c>
      <c r="Q46" s="63">
        <v>8</v>
      </c>
      <c r="R46" s="63">
        <v>2</v>
      </c>
      <c r="S46" s="57">
        <f t="shared" si="2"/>
        <v>69</v>
      </c>
      <c r="T46" s="23">
        <v>100</v>
      </c>
      <c r="U46" s="23">
        <v>110</v>
      </c>
      <c r="V46" s="23">
        <v>110</v>
      </c>
      <c r="W46" s="55">
        <f t="shared" si="3"/>
        <v>106.66666666666667</v>
      </c>
      <c r="X46" s="23">
        <v>104</v>
      </c>
      <c r="Y46" s="23">
        <v>97</v>
      </c>
      <c r="Z46" s="23">
        <v>108</v>
      </c>
      <c r="AA46" s="55">
        <f t="shared" si="4"/>
        <v>103</v>
      </c>
      <c r="AB46" s="48" t="s">
        <v>41</v>
      </c>
      <c r="AC46" s="22">
        <v>71</v>
      </c>
      <c r="AD46" s="57">
        <v>105</v>
      </c>
      <c r="AE46" s="57">
        <v>98.25</v>
      </c>
      <c r="AF46" s="64">
        <v>28</v>
      </c>
      <c r="AG46" s="57">
        <f>AF46*100/28</f>
        <v>100</v>
      </c>
      <c r="AH46" s="22">
        <v>100</v>
      </c>
      <c r="AI46" s="24">
        <f t="shared" si="5"/>
        <v>83.649166666666659</v>
      </c>
      <c r="AJ46" s="63" t="s">
        <v>219</v>
      </c>
      <c r="AK46" s="19"/>
      <c r="AL46" s="64" t="s">
        <v>106</v>
      </c>
      <c r="AM46" s="64">
        <v>13516007</v>
      </c>
      <c r="AN46" s="65">
        <v>7</v>
      </c>
    </row>
    <row r="47" spans="1:40" ht="15.75" x14ac:dyDescent="0.25">
      <c r="A47" s="65">
        <v>47</v>
      </c>
      <c r="B47" s="64">
        <v>13516130</v>
      </c>
      <c r="C47" s="64" t="s">
        <v>236</v>
      </c>
      <c r="D47" s="64" t="s">
        <v>146</v>
      </c>
      <c r="E47" s="59">
        <v>20</v>
      </c>
      <c r="F47" s="59">
        <v>5</v>
      </c>
      <c r="G47" s="59">
        <v>8</v>
      </c>
      <c r="H47" s="59">
        <v>17</v>
      </c>
      <c r="I47" s="59">
        <v>2</v>
      </c>
      <c r="J47" s="59">
        <v>17</v>
      </c>
      <c r="K47" s="57">
        <f t="shared" si="1"/>
        <v>69</v>
      </c>
      <c r="L47" s="63">
        <v>12</v>
      </c>
      <c r="M47" s="63">
        <v>12</v>
      </c>
      <c r="N47" s="63">
        <v>17</v>
      </c>
      <c r="O47" s="63">
        <v>13</v>
      </c>
      <c r="P47" s="63">
        <v>22</v>
      </c>
      <c r="Q47" s="63">
        <v>10</v>
      </c>
      <c r="R47" s="63">
        <v>2</v>
      </c>
      <c r="S47" s="57">
        <f t="shared" si="2"/>
        <v>88</v>
      </c>
      <c r="T47" s="48">
        <v>80</v>
      </c>
      <c r="U47" s="48">
        <v>94</v>
      </c>
      <c r="V47" s="48">
        <v>92</v>
      </c>
      <c r="W47" s="55">
        <f t="shared" si="3"/>
        <v>88.666666666666671</v>
      </c>
      <c r="X47" s="48">
        <v>91</v>
      </c>
      <c r="Y47" s="48">
        <v>96</v>
      </c>
      <c r="Z47" s="48">
        <v>93</v>
      </c>
      <c r="AA47" s="55">
        <f t="shared" si="4"/>
        <v>93.333333333333329</v>
      </c>
      <c r="AB47" s="48" t="s">
        <v>222</v>
      </c>
      <c r="AC47" s="47">
        <v>78</v>
      </c>
      <c r="AD47" s="59">
        <v>98</v>
      </c>
      <c r="AE47" s="59">
        <v>95.25</v>
      </c>
      <c r="AF47" s="64">
        <v>28</v>
      </c>
      <c r="AG47" s="57">
        <f>AF47*100/28</f>
        <v>100</v>
      </c>
      <c r="AH47" s="47">
        <v>100</v>
      </c>
      <c r="AI47" s="24">
        <f t="shared" si="5"/>
        <v>83.465833333333336</v>
      </c>
      <c r="AJ47" s="63" t="s">
        <v>40</v>
      </c>
      <c r="AK47" s="49"/>
      <c r="AL47" s="64" t="s">
        <v>146</v>
      </c>
      <c r="AM47" s="64">
        <v>13516130</v>
      </c>
      <c r="AN47" s="65">
        <v>47</v>
      </c>
    </row>
    <row r="48" spans="1:40" ht="15.75" x14ac:dyDescent="0.25">
      <c r="A48" s="65">
        <v>141</v>
      </c>
      <c r="B48" s="50">
        <v>13516075</v>
      </c>
      <c r="C48" s="50" t="s">
        <v>238</v>
      </c>
      <c r="D48" s="64" t="s">
        <v>69</v>
      </c>
      <c r="E48" s="94">
        <v>14</v>
      </c>
      <c r="F48" s="94">
        <v>15</v>
      </c>
      <c r="G48" s="94">
        <v>9</v>
      </c>
      <c r="H48" s="94">
        <v>20</v>
      </c>
      <c r="I48" s="94">
        <v>8</v>
      </c>
      <c r="J48" s="94">
        <v>7</v>
      </c>
      <c r="K48" s="94">
        <f t="shared" si="1"/>
        <v>73</v>
      </c>
      <c r="L48" s="94">
        <v>14</v>
      </c>
      <c r="M48" s="94">
        <v>9.5</v>
      </c>
      <c r="N48" s="94">
        <v>17</v>
      </c>
      <c r="O48" s="94">
        <v>3</v>
      </c>
      <c r="P48" s="94">
        <v>22</v>
      </c>
      <c r="Q48" s="94">
        <v>8</v>
      </c>
      <c r="R48" s="94">
        <v>2</v>
      </c>
      <c r="S48" s="94">
        <f t="shared" si="2"/>
        <v>75.5</v>
      </c>
      <c r="T48" s="94">
        <v>100</v>
      </c>
      <c r="U48" s="94">
        <v>110</v>
      </c>
      <c r="V48" s="94">
        <v>103</v>
      </c>
      <c r="W48" s="24">
        <f t="shared" si="3"/>
        <v>104.33333333333333</v>
      </c>
      <c r="X48" s="94">
        <v>104</v>
      </c>
      <c r="Y48" s="94">
        <v>97</v>
      </c>
      <c r="Z48" s="94">
        <v>94</v>
      </c>
      <c r="AA48" s="24">
        <f t="shared" si="4"/>
        <v>98.333333333333329</v>
      </c>
      <c r="AB48" s="105" t="s">
        <v>40</v>
      </c>
      <c r="AC48" s="94">
        <v>76</v>
      </c>
      <c r="AD48" s="94">
        <v>100</v>
      </c>
      <c r="AE48" s="94">
        <v>100</v>
      </c>
      <c r="AF48" s="52">
        <v>27</v>
      </c>
      <c r="AG48" s="57">
        <f>AF48*100/28</f>
        <v>96.428571428571431</v>
      </c>
      <c r="AH48" s="109">
        <v>100</v>
      </c>
      <c r="AI48" s="24">
        <f t="shared" si="5"/>
        <v>83.360714285714295</v>
      </c>
      <c r="AJ48" s="94" t="s">
        <v>40</v>
      </c>
      <c r="AK48" s="19"/>
      <c r="AL48" s="64" t="s">
        <v>69</v>
      </c>
      <c r="AM48" s="50">
        <v>13516075</v>
      </c>
      <c r="AN48" s="65">
        <v>141</v>
      </c>
    </row>
    <row r="49" spans="1:40" ht="15.75" x14ac:dyDescent="0.25">
      <c r="A49" s="65">
        <v>69</v>
      </c>
      <c r="B49" s="64">
        <v>13516020</v>
      </c>
      <c r="C49" s="64" t="s">
        <v>237</v>
      </c>
      <c r="D49" s="64" t="s">
        <v>169</v>
      </c>
      <c r="E49" s="92">
        <v>12.5</v>
      </c>
      <c r="F49" s="92">
        <v>7.5</v>
      </c>
      <c r="G49" s="92">
        <v>6</v>
      </c>
      <c r="H49" s="92">
        <v>17</v>
      </c>
      <c r="I49" s="92">
        <v>12</v>
      </c>
      <c r="J49" s="92">
        <v>15</v>
      </c>
      <c r="K49" s="97">
        <f t="shared" si="1"/>
        <v>70</v>
      </c>
      <c r="L49" s="97">
        <v>14</v>
      </c>
      <c r="M49" s="97">
        <v>9</v>
      </c>
      <c r="N49" s="97">
        <v>11</v>
      </c>
      <c r="O49" s="97">
        <v>9</v>
      </c>
      <c r="P49" s="97">
        <v>22.5</v>
      </c>
      <c r="Q49" s="97">
        <v>6</v>
      </c>
      <c r="R49" s="97">
        <v>2</v>
      </c>
      <c r="S49" s="97">
        <f t="shared" si="2"/>
        <v>73.5</v>
      </c>
      <c r="T49" s="92">
        <v>100</v>
      </c>
      <c r="U49" s="92">
        <v>110</v>
      </c>
      <c r="V49" s="92">
        <v>110</v>
      </c>
      <c r="W49" s="100">
        <f t="shared" si="3"/>
        <v>106.66666666666667</v>
      </c>
      <c r="X49" s="92">
        <v>104</v>
      </c>
      <c r="Y49" s="92">
        <v>101</v>
      </c>
      <c r="Z49" s="92">
        <v>100</v>
      </c>
      <c r="AA49" s="102">
        <f t="shared" si="4"/>
        <v>101.66666666666667</v>
      </c>
      <c r="AB49" s="103" t="s">
        <v>219</v>
      </c>
      <c r="AC49" s="97">
        <v>81</v>
      </c>
      <c r="AD49" s="97">
        <v>120</v>
      </c>
      <c r="AE49" s="97">
        <v>84</v>
      </c>
      <c r="AF49" s="69">
        <v>26</v>
      </c>
      <c r="AG49" s="107">
        <v>92.857142857142861</v>
      </c>
      <c r="AH49" s="107">
        <v>100</v>
      </c>
      <c r="AI49" s="24">
        <f t="shared" si="5"/>
        <v>82.961428571428584</v>
      </c>
      <c r="AJ49" s="111"/>
      <c r="AK49" s="39"/>
      <c r="AL49" s="64" t="s">
        <v>169</v>
      </c>
      <c r="AM49" s="64">
        <v>13516020</v>
      </c>
      <c r="AN49" s="65">
        <v>69</v>
      </c>
    </row>
    <row r="50" spans="1:40" ht="15.75" x14ac:dyDescent="0.25">
      <c r="A50" s="65">
        <v>95</v>
      </c>
      <c r="B50" s="64">
        <v>13516098</v>
      </c>
      <c r="C50" s="64" t="s">
        <v>237</v>
      </c>
      <c r="D50" s="64" t="s">
        <v>195</v>
      </c>
      <c r="E50" s="92">
        <v>15</v>
      </c>
      <c r="F50" s="92">
        <v>5</v>
      </c>
      <c r="G50" s="92">
        <v>12</v>
      </c>
      <c r="H50" s="92">
        <v>12</v>
      </c>
      <c r="I50" s="92">
        <v>12</v>
      </c>
      <c r="J50" s="92">
        <v>2</v>
      </c>
      <c r="K50" s="97">
        <f t="shared" si="1"/>
        <v>58</v>
      </c>
      <c r="L50" s="97">
        <v>13</v>
      </c>
      <c r="M50" s="97">
        <v>13</v>
      </c>
      <c r="N50" s="97">
        <v>20</v>
      </c>
      <c r="O50" s="97">
        <v>12</v>
      </c>
      <c r="P50" s="97">
        <v>19.5</v>
      </c>
      <c r="Q50" s="97">
        <v>6</v>
      </c>
      <c r="R50" s="97">
        <v>2</v>
      </c>
      <c r="S50" s="97">
        <f t="shared" si="2"/>
        <v>85.5</v>
      </c>
      <c r="T50" s="92">
        <v>90</v>
      </c>
      <c r="U50" s="92">
        <v>110</v>
      </c>
      <c r="V50" s="92">
        <v>96</v>
      </c>
      <c r="W50" s="100">
        <f t="shared" si="3"/>
        <v>98.666666666666671</v>
      </c>
      <c r="X50" s="92">
        <v>103</v>
      </c>
      <c r="Y50" s="92">
        <v>104</v>
      </c>
      <c r="Z50" s="92">
        <v>103</v>
      </c>
      <c r="AA50" s="102">
        <f t="shared" si="4"/>
        <v>103.33333333333333</v>
      </c>
      <c r="AB50" s="103" t="s">
        <v>219</v>
      </c>
      <c r="AC50" s="97">
        <v>81</v>
      </c>
      <c r="AD50" s="97">
        <v>100</v>
      </c>
      <c r="AE50" s="97">
        <v>100</v>
      </c>
      <c r="AF50" s="69">
        <v>27</v>
      </c>
      <c r="AG50" s="107">
        <v>96.428571428571431</v>
      </c>
      <c r="AH50" s="107">
        <v>100</v>
      </c>
      <c r="AI50" s="24">
        <f t="shared" si="5"/>
        <v>82.544047619047618</v>
      </c>
      <c r="AJ50" s="111"/>
      <c r="AK50" s="39"/>
      <c r="AL50" s="64" t="s">
        <v>195</v>
      </c>
      <c r="AM50" s="64">
        <v>13516098</v>
      </c>
      <c r="AN50" s="65">
        <v>95</v>
      </c>
    </row>
    <row r="51" spans="1:40" ht="15.75" x14ac:dyDescent="0.25">
      <c r="A51" s="65">
        <v>120</v>
      </c>
      <c r="B51" s="50">
        <v>13516012</v>
      </c>
      <c r="C51" s="50" t="s">
        <v>238</v>
      </c>
      <c r="D51" s="64" t="s">
        <v>48</v>
      </c>
      <c r="E51" s="94">
        <v>20</v>
      </c>
      <c r="F51" s="94">
        <v>10</v>
      </c>
      <c r="G51" s="94">
        <v>11</v>
      </c>
      <c r="H51" s="94">
        <v>20</v>
      </c>
      <c r="I51" s="94">
        <v>6</v>
      </c>
      <c r="J51" s="94">
        <v>4</v>
      </c>
      <c r="K51" s="94">
        <f t="shared" ref="K51:K82" si="7">SUM(E51:J51)</f>
        <v>71</v>
      </c>
      <c r="L51" s="94">
        <v>10</v>
      </c>
      <c r="M51" s="94">
        <v>4.5</v>
      </c>
      <c r="N51" s="94">
        <v>20</v>
      </c>
      <c r="O51" s="94">
        <v>5</v>
      </c>
      <c r="P51" s="94">
        <v>22</v>
      </c>
      <c r="Q51" s="94">
        <v>10</v>
      </c>
      <c r="R51" s="94">
        <v>2</v>
      </c>
      <c r="S51" s="94">
        <f t="shared" ref="S51:S82" si="8">SUM(L51:R51)</f>
        <v>73.5</v>
      </c>
      <c r="T51" s="94">
        <v>100</v>
      </c>
      <c r="U51" s="94">
        <v>110</v>
      </c>
      <c r="V51" s="94">
        <v>104</v>
      </c>
      <c r="W51" s="24">
        <f t="shared" ref="W51:W82" si="9">AVERAGE(T51:V51)</f>
        <v>104.66666666666667</v>
      </c>
      <c r="X51" s="94">
        <v>102</v>
      </c>
      <c r="Y51" s="94">
        <v>105</v>
      </c>
      <c r="Z51" s="94">
        <v>99</v>
      </c>
      <c r="AA51" s="24">
        <f t="shared" ref="AA51:AA82" si="10">AVERAGE(X51:Z51)</f>
        <v>102</v>
      </c>
      <c r="AB51" s="105" t="s">
        <v>40</v>
      </c>
      <c r="AC51" s="94">
        <v>76</v>
      </c>
      <c r="AD51" s="94">
        <v>120</v>
      </c>
      <c r="AE51" s="94">
        <v>21</v>
      </c>
      <c r="AF51" s="52">
        <v>27</v>
      </c>
      <c r="AG51" s="57">
        <f t="shared" ref="AG51:AG56" si="11">AF51*100/28</f>
        <v>96.428571428571431</v>
      </c>
      <c r="AH51" s="109">
        <v>100</v>
      </c>
      <c r="AI51" s="24">
        <f t="shared" ref="AI51:AI82" si="12">$K$10*K51+$S$10*S51+$W$10*W51+$AA$10*AA51+$AC$10*AC51+$AD$10*AD51+$AE$10*AE51+$AG$10*AG51+$AH$10*AH51</f>
        <v>82.337380952380954</v>
      </c>
      <c r="AJ51" s="94" t="s">
        <v>41</v>
      </c>
      <c r="AK51" s="19"/>
      <c r="AL51" s="64" t="s">
        <v>48</v>
      </c>
      <c r="AM51" s="50">
        <v>13516012</v>
      </c>
      <c r="AN51" s="65">
        <v>120</v>
      </c>
    </row>
    <row r="52" spans="1:40" ht="15.75" x14ac:dyDescent="0.25">
      <c r="A52" s="65">
        <v>48</v>
      </c>
      <c r="B52" s="64">
        <v>13516133</v>
      </c>
      <c r="C52" s="64" t="s">
        <v>236</v>
      </c>
      <c r="D52" s="64" t="s">
        <v>147</v>
      </c>
      <c r="E52" s="59">
        <v>20</v>
      </c>
      <c r="F52" s="59">
        <v>15</v>
      </c>
      <c r="G52" s="59">
        <v>9</v>
      </c>
      <c r="H52" s="59">
        <v>8</v>
      </c>
      <c r="I52" s="59">
        <v>1</v>
      </c>
      <c r="J52" s="59">
        <v>11</v>
      </c>
      <c r="K52" s="57">
        <f t="shared" si="7"/>
        <v>64</v>
      </c>
      <c r="L52" s="63">
        <v>11</v>
      </c>
      <c r="M52" s="63">
        <v>7</v>
      </c>
      <c r="N52" s="63">
        <v>13</v>
      </c>
      <c r="O52" s="63">
        <v>15</v>
      </c>
      <c r="P52" s="63">
        <v>22.5</v>
      </c>
      <c r="Q52" s="63">
        <v>8</v>
      </c>
      <c r="R52" s="63">
        <v>2</v>
      </c>
      <c r="S52" s="57">
        <f t="shared" si="8"/>
        <v>78.5</v>
      </c>
      <c r="T52" s="48">
        <v>100</v>
      </c>
      <c r="U52" s="48">
        <v>107</v>
      </c>
      <c r="V52" s="48">
        <v>108</v>
      </c>
      <c r="W52" s="55">
        <f t="shared" si="9"/>
        <v>105</v>
      </c>
      <c r="X52" s="48">
        <v>103</v>
      </c>
      <c r="Y52" s="48">
        <v>95</v>
      </c>
      <c r="Z52" s="48">
        <v>104</v>
      </c>
      <c r="AA52" s="55">
        <f t="shared" si="10"/>
        <v>100.66666666666667</v>
      </c>
      <c r="AB52" s="48" t="s">
        <v>219</v>
      </c>
      <c r="AC52" s="47">
        <v>81</v>
      </c>
      <c r="AD52" s="59">
        <v>100</v>
      </c>
      <c r="AE52" s="59">
        <v>91.25</v>
      </c>
      <c r="AF52" s="64">
        <v>27</v>
      </c>
      <c r="AG52" s="57">
        <f t="shared" si="11"/>
        <v>96.428571428571431</v>
      </c>
      <c r="AH52" s="47">
        <v>100</v>
      </c>
      <c r="AI52" s="24">
        <f t="shared" si="12"/>
        <v>82.256547619047623</v>
      </c>
      <c r="AJ52" s="63" t="s">
        <v>225</v>
      </c>
      <c r="AK52" s="49"/>
      <c r="AL52" s="64" t="s">
        <v>147</v>
      </c>
      <c r="AM52" s="64">
        <v>13516133</v>
      </c>
      <c r="AN52" s="65">
        <v>48</v>
      </c>
    </row>
    <row r="53" spans="1:40" ht="15.75" x14ac:dyDescent="0.25">
      <c r="A53" s="65">
        <v>123</v>
      </c>
      <c r="B53" s="50">
        <v>13516021</v>
      </c>
      <c r="C53" s="50" t="s">
        <v>238</v>
      </c>
      <c r="D53" s="64" t="s">
        <v>51</v>
      </c>
      <c r="E53" s="94">
        <v>15</v>
      </c>
      <c r="F53" s="94">
        <v>10</v>
      </c>
      <c r="G53" s="94">
        <v>8</v>
      </c>
      <c r="H53" s="94">
        <v>20</v>
      </c>
      <c r="I53" s="94">
        <v>5</v>
      </c>
      <c r="J53" s="94">
        <v>4</v>
      </c>
      <c r="K53" s="94">
        <f t="shared" si="7"/>
        <v>62</v>
      </c>
      <c r="L53" s="94">
        <v>11</v>
      </c>
      <c r="M53" s="94">
        <v>12.5</v>
      </c>
      <c r="N53" s="94">
        <v>15</v>
      </c>
      <c r="O53" s="94">
        <v>10</v>
      </c>
      <c r="P53" s="94">
        <v>25</v>
      </c>
      <c r="Q53" s="94">
        <v>10</v>
      </c>
      <c r="R53" s="94">
        <v>2</v>
      </c>
      <c r="S53" s="94">
        <f t="shared" si="8"/>
        <v>85.5</v>
      </c>
      <c r="T53" s="94">
        <v>100</v>
      </c>
      <c r="U53" s="94">
        <v>104</v>
      </c>
      <c r="V53" s="94">
        <v>106</v>
      </c>
      <c r="W53" s="24">
        <f t="shared" si="9"/>
        <v>103.33333333333333</v>
      </c>
      <c r="X53" s="94">
        <v>90</v>
      </c>
      <c r="Y53" s="94">
        <v>102</v>
      </c>
      <c r="Z53" s="94">
        <v>94</v>
      </c>
      <c r="AA53" s="24">
        <f t="shared" si="10"/>
        <v>95.333333333333329</v>
      </c>
      <c r="AB53" s="105" t="s">
        <v>40</v>
      </c>
      <c r="AC53" s="94">
        <v>76</v>
      </c>
      <c r="AD53" s="94">
        <v>100</v>
      </c>
      <c r="AE53" s="94">
        <v>86</v>
      </c>
      <c r="AF53" s="52">
        <v>26</v>
      </c>
      <c r="AG53" s="57">
        <f t="shared" si="11"/>
        <v>92.857142857142861</v>
      </c>
      <c r="AH53" s="109">
        <v>100</v>
      </c>
      <c r="AI53" s="24">
        <f t="shared" si="12"/>
        <v>82.131428571428572</v>
      </c>
      <c r="AJ53" s="94" t="s">
        <v>40</v>
      </c>
      <c r="AK53" s="19"/>
      <c r="AL53" s="64" t="s">
        <v>51</v>
      </c>
      <c r="AM53" s="50">
        <v>13516021</v>
      </c>
      <c r="AN53" s="65">
        <v>123</v>
      </c>
    </row>
    <row r="54" spans="1:40" ht="15.75" x14ac:dyDescent="0.25">
      <c r="A54" s="65">
        <v>41</v>
      </c>
      <c r="B54" s="64">
        <v>13516112</v>
      </c>
      <c r="C54" s="64" t="s">
        <v>236</v>
      </c>
      <c r="D54" s="64" t="s">
        <v>140</v>
      </c>
      <c r="E54" s="59">
        <v>20</v>
      </c>
      <c r="F54" s="59">
        <v>10</v>
      </c>
      <c r="G54" s="59">
        <v>7</v>
      </c>
      <c r="H54" s="59">
        <v>5</v>
      </c>
      <c r="I54" s="59">
        <v>7</v>
      </c>
      <c r="J54" s="59">
        <v>14</v>
      </c>
      <c r="K54" s="57">
        <f t="shared" si="7"/>
        <v>63</v>
      </c>
      <c r="L54" s="63">
        <v>13</v>
      </c>
      <c r="M54" s="63">
        <v>15</v>
      </c>
      <c r="N54" s="63">
        <v>12</v>
      </c>
      <c r="O54" s="63">
        <v>2</v>
      </c>
      <c r="P54" s="63">
        <v>22.5</v>
      </c>
      <c r="Q54" s="63">
        <v>10</v>
      </c>
      <c r="R54" s="63">
        <v>2</v>
      </c>
      <c r="S54" s="57">
        <f t="shared" si="8"/>
        <v>76.5</v>
      </c>
      <c r="T54" s="48">
        <v>100</v>
      </c>
      <c r="U54" s="48">
        <v>110</v>
      </c>
      <c r="V54" s="48">
        <v>110</v>
      </c>
      <c r="W54" s="55">
        <f t="shared" si="9"/>
        <v>106.66666666666667</v>
      </c>
      <c r="X54" s="48">
        <v>110</v>
      </c>
      <c r="Y54" s="48">
        <v>99</v>
      </c>
      <c r="Z54" s="48">
        <v>100</v>
      </c>
      <c r="AA54" s="55">
        <f t="shared" si="10"/>
        <v>103</v>
      </c>
      <c r="AB54" s="48" t="s">
        <v>219</v>
      </c>
      <c r="AC54" s="47">
        <v>81</v>
      </c>
      <c r="AD54" s="59">
        <v>100</v>
      </c>
      <c r="AE54" s="59">
        <v>98.25</v>
      </c>
      <c r="AF54" s="64">
        <v>27</v>
      </c>
      <c r="AG54" s="57">
        <f t="shared" si="11"/>
        <v>96.428571428571431</v>
      </c>
      <c r="AH54" s="47">
        <v>100</v>
      </c>
      <c r="AI54" s="24">
        <f t="shared" si="12"/>
        <v>82.059880952380965</v>
      </c>
      <c r="AJ54" s="63" t="s">
        <v>219</v>
      </c>
      <c r="AK54" s="49"/>
      <c r="AL54" s="64" t="s">
        <v>140</v>
      </c>
      <c r="AM54" s="64">
        <v>13516112</v>
      </c>
      <c r="AN54" s="65">
        <v>41</v>
      </c>
    </row>
    <row r="55" spans="1:40" ht="15.75" x14ac:dyDescent="0.25">
      <c r="A55" s="65">
        <v>132</v>
      </c>
      <c r="B55" s="50">
        <v>13516048</v>
      </c>
      <c r="C55" s="50" t="s">
        <v>238</v>
      </c>
      <c r="D55" s="64" t="s">
        <v>60</v>
      </c>
      <c r="E55" s="94">
        <v>12.5</v>
      </c>
      <c r="F55" s="94">
        <v>10</v>
      </c>
      <c r="G55" s="94">
        <v>12</v>
      </c>
      <c r="H55" s="94">
        <v>20</v>
      </c>
      <c r="I55" s="94">
        <v>5</v>
      </c>
      <c r="J55" s="94">
        <v>8</v>
      </c>
      <c r="K55" s="94">
        <f t="shared" si="7"/>
        <v>67.5</v>
      </c>
      <c r="L55" s="94">
        <v>6</v>
      </c>
      <c r="M55" s="94">
        <v>12</v>
      </c>
      <c r="N55" s="94">
        <v>14</v>
      </c>
      <c r="O55" s="94">
        <v>15</v>
      </c>
      <c r="P55" s="94">
        <v>25</v>
      </c>
      <c r="Q55" s="94">
        <v>6</v>
      </c>
      <c r="R55" s="94">
        <v>2</v>
      </c>
      <c r="S55" s="94">
        <f t="shared" si="8"/>
        <v>80</v>
      </c>
      <c r="T55" s="94">
        <v>100</v>
      </c>
      <c r="U55" s="94">
        <v>104</v>
      </c>
      <c r="V55" s="94">
        <v>95</v>
      </c>
      <c r="W55" s="24">
        <f t="shared" si="9"/>
        <v>99.666666666666671</v>
      </c>
      <c r="X55" s="94">
        <v>89</v>
      </c>
      <c r="Y55" s="94">
        <v>100</v>
      </c>
      <c r="Z55" s="94">
        <v>97</v>
      </c>
      <c r="AA55" s="24">
        <f t="shared" si="10"/>
        <v>95.333333333333329</v>
      </c>
      <c r="AB55" s="105" t="s">
        <v>41</v>
      </c>
      <c r="AC55" s="94">
        <v>71</v>
      </c>
      <c r="AD55" s="94">
        <v>100</v>
      </c>
      <c r="AE55" s="94">
        <v>100</v>
      </c>
      <c r="AF55" s="52">
        <v>28</v>
      </c>
      <c r="AG55" s="57">
        <f t="shared" si="11"/>
        <v>100</v>
      </c>
      <c r="AH55" s="109">
        <v>100</v>
      </c>
      <c r="AI55" s="24">
        <f t="shared" si="12"/>
        <v>81.833333333333329</v>
      </c>
      <c r="AJ55" s="94" t="s">
        <v>40</v>
      </c>
      <c r="AK55" s="19"/>
      <c r="AL55" s="64" t="s">
        <v>60</v>
      </c>
      <c r="AM55" s="50">
        <v>13516048</v>
      </c>
      <c r="AN55" s="65">
        <v>132</v>
      </c>
    </row>
    <row r="56" spans="1:40" ht="15.75" x14ac:dyDescent="0.25">
      <c r="A56" s="65">
        <v>125</v>
      </c>
      <c r="B56" s="50">
        <v>13516027</v>
      </c>
      <c r="C56" s="50" t="s">
        <v>238</v>
      </c>
      <c r="D56" s="64" t="s">
        <v>53</v>
      </c>
      <c r="E56" s="94">
        <v>15</v>
      </c>
      <c r="F56" s="94">
        <v>5</v>
      </c>
      <c r="G56" s="94">
        <v>9</v>
      </c>
      <c r="H56" s="94">
        <v>20</v>
      </c>
      <c r="I56" s="94">
        <v>9</v>
      </c>
      <c r="J56" s="94">
        <v>1</v>
      </c>
      <c r="K56" s="94">
        <f t="shared" si="7"/>
        <v>59</v>
      </c>
      <c r="L56" s="94">
        <v>13</v>
      </c>
      <c r="M56" s="94">
        <v>15</v>
      </c>
      <c r="N56" s="94">
        <v>15</v>
      </c>
      <c r="O56" s="94">
        <v>15</v>
      </c>
      <c r="P56" s="94">
        <v>19.5</v>
      </c>
      <c r="Q56" s="94">
        <v>6</v>
      </c>
      <c r="R56" s="94">
        <v>2</v>
      </c>
      <c r="S56" s="94">
        <f t="shared" si="8"/>
        <v>85.5</v>
      </c>
      <c r="T56" s="94">
        <v>100</v>
      </c>
      <c r="U56" s="94">
        <v>104</v>
      </c>
      <c r="V56" s="94">
        <v>110</v>
      </c>
      <c r="W56" s="24">
        <f t="shared" si="9"/>
        <v>104.66666666666667</v>
      </c>
      <c r="X56" s="94">
        <v>85</v>
      </c>
      <c r="Y56" s="94">
        <v>99</v>
      </c>
      <c r="Z56" s="94">
        <v>98</v>
      </c>
      <c r="AA56" s="24">
        <f t="shared" si="10"/>
        <v>94</v>
      </c>
      <c r="AB56" s="105" t="s">
        <v>40</v>
      </c>
      <c r="AC56" s="94">
        <v>76</v>
      </c>
      <c r="AD56" s="94">
        <v>120</v>
      </c>
      <c r="AE56" s="94">
        <v>100</v>
      </c>
      <c r="AF56" s="52">
        <v>28</v>
      </c>
      <c r="AG56" s="57">
        <f t="shared" si="11"/>
        <v>100</v>
      </c>
      <c r="AH56" s="109">
        <v>100</v>
      </c>
      <c r="AI56" s="24">
        <f t="shared" si="12"/>
        <v>81.61666666666666</v>
      </c>
      <c r="AJ56" s="94" t="s">
        <v>40</v>
      </c>
      <c r="AK56" s="19"/>
      <c r="AL56" s="64" t="s">
        <v>53</v>
      </c>
      <c r="AM56" s="50">
        <v>13516027</v>
      </c>
      <c r="AN56" s="65">
        <v>125</v>
      </c>
    </row>
    <row r="57" spans="1:40" ht="15.75" x14ac:dyDescent="0.25">
      <c r="A57" s="65">
        <v>66</v>
      </c>
      <c r="B57" s="64">
        <v>13516011</v>
      </c>
      <c r="C57" s="64" t="s">
        <v>237</v>
      </c>
      <c r="D57" s="64" t="s">
        <v>166</v>
      </c>
      <c r="E57" s="92">
        <v>10</v>
      </c>
      <c r="F57" s="92">
        <v>10</v>
      </c>
      <c r="G57" s="92">
        <v>12</v>
      </c>
      <c r="H57" s="92">
        <v>17</v>
      </c>
      <c r="I57" s="92">
        <v>2</v>
      </c>
      <c r="J57" s="92">
        <v>15</v>
      </c>
      <c r="K57" s="97">
        <f t="shared" si="7"/>
        <v>66</v>
      </c>
      <c r="L57" s="97">
        <v>15</v>
      </c>
      <c r="M57" s="97">
        <v>15</v>
      </c>
      <c r="N57" s="97">
        <v>8</v>
      </c>
      <c r="O57" s="97">
        <v>10</v>
      </c>
      <c r="P57" s="97">
        <v>21</v>
      </c>
      <c r="Q57" s="97">
        <v>8</v>
      </c>
      <c r="R57" s="97">
        <v>2</v>
      </c>
      <c r="S57" s="97">
        <f t="shared" si="8"/>
        <v>79</v>
      </c>
      <c r="T57" s="92">
        <v>90</v>
      </c>
      <c r="U57" s="92">
        <v>103</v>
      </c>
      <c r="V57" s="92">
        <v>100</v>
      </c>
      <c r="W57" s="100">
        <f t="shared" si="9"/>
        <v>97.666666666666671</v>
      </c>
      <c r="X57" s="92">
        <v>110</v>
      </c>
      <c r="Y57" s="92">
        <v>97</v>
      </c>
      <c r="Z57" s="92">
        <v>96</v>
      </c>
      <c r="AA57" s="102">
        <f t="shared" si="10"/>
        <v>101</v>
      </c>
      <c r="AB57" s="103" t="s">
        <v>41</v>
      </c>
      <c r="AC57" s="97">
        <v>71</v>
      </c>
      <c r="AD57" s="97">
        <v>100</v>
      </c>
      <c r="AE57" s="97">
        <v>58</v>
      </c>
      <c r="AF57" s="69">
        <v>28</v>
      </c>
      <c r="AG57" s="107">
        <v>100</v>
      </c>
      <c r="AH57" s="107">
        <v>100</v>
      </c>
      <c r="AI57" s="24">
        <f t="shared" si="12"/>
        <v>81.596666666666664</v>
      </c>
      <c r="AJ57" s="111"/>
      <c r="AK57" s="39"/>
      <c r="AL57" s="64" t="s">
        <v>166</v>
      </c>
      <c r="AM57" s="64">
        <v>13516011</v>
      </c>
      <c r="AN57" s="65">
        <v>66</v>
      </c>
    </row>
    <row r="58" spans="1:40" ht="15.75" x14ac:dyDescent="0.25">
      <c r="A58" s="65">
        <v>2</v>
      </c>
      <c r="B58" s="64">
        <v>13515079</v>
      </c>
      <c r="C58" s="64" t="s">
        <v>236</v>
      </c>
      <c r="D58" s="64" t="s">
        <v>101</v>
      </c>
      <c r="E58" s="57">
        <v>17.5</v>
      </c>
      <c r="F58" s="57">
        <v>7.5</v>
      </c>
      <c r="G58" s="57">
        <v>9</v>
      </c>
      <c r="H58" s="57">
        <v>13</v>
      </c>
      <c r="I58" s="57">
        <v>4</v>
      </c>
      <c r="J58" s="57">
        <v>8</v>
      </c>
      <c r="K58" s="57">
        <f t="shared" si="7"/>
        <v>59</v>
      </c>
      <c r="L58" s="63">
        <v>14</v>
      </c>
      <c r="M58" s="63">
        <v>14</v>
      </c>
      <c r="N58" s="63">
        <v>19</v>
      </c>
      <c r="O58" s="63">
        <v>8</v>
      </c>
      <c r="P58" s="63">
        <v>22.5</v>
      </c>
      <c r="Q58" s="63">
        <v>10</v>
      </c>
      <c r="R58" s="63">
        <v>2</v>
      </c>
      <c r="S58" s="57">
        <f t="shared" si="8"/>
        <v>89.5</v>
      </c>
      <c r="T58" s="23">
        <v>100</v>
      </c>
      <c r="U58" s="23">
        <v>110</v>
      </c>
      <c r="V58" s="23">
        <v>94</v>
      </c>
      <c r="W58" s="55">
        <f t="shared" si="9"/>
        <v>101.33333333333333</v>
      </c>
      <c r="X58" s="23">
        <v>99</v>
      </c>
      <c r="Y58" s="23">
        <v>84</v>
      </c>
      <c r="Z58" s="23">
        <v>98</v>
      </c>
      <c r="AA58" s="55">
        <f t="shared" si="10"/>
        <v>93.666666666666671</v>
      </c>
      <c r="AB58" s="48" t="s">
        <v>41</v>
      </c>
      <c r="AC58" s="22">
        <v>71</v>
      </c>
      <c r="AD58" s="57">
        <v>70</v>
      </c>
      <c r="AE58" s="57">
        <v>73.25</v>
      </c>
      <c r="AF58" s="64">
        <v>28</v>
      </c>
      <c r="AG58" s="57">
        <f>AF58*100/28</f>
        <v>100</v>
      </c>
      <c r="AH58" s="22">
        <v>100</v>
      </c>
      <c r="AI58" s="24">
        <f t="shared" si="12"/>
        <v>81.399166666666659</v>
      </c>
      <c r="AJ58" s="63" t="s">
        <v>40</v>
      </c>
      <c r="AK58" s="19"/>
      <c r="AL58" s="64" t="s">
        <v>101</v>
      </c>
      <c r="AM58" s="64">
        <v>13515079</v>
      </c>
      <c r="AN58" s="65">
        <v>2</v>
      </c>
    </row>
    <row r="59" spans="1:40" ht="15.75" x14ac:dyDescent="0.25">
      <c r="A59" s="65">
        <v>72</v>
      </c>
      <c r="B59" s="64">
        <v>13516029</v>
      </c>
      <c r="C59" s="64" t="s">
        <v>237</v>
      </c>
      <c r="D59" s="64" t="s">
        <v>172</v>
      </c>
      <c r="E59" s="92">
        <v>20</v>
      </c>
      <c r="F59" s="92">
        <v>10</v>
      </c>
      <c r="G59" s="92">
        <v>12</v>
      </c>
      <c r="H59" s="92">
        <v>12</v>
      </c>
      <c r="I59" s="92">
        <v>2</v>
      </c>
      <c r="J59" s="92">
        <v>14</v>
      </c>
      <c r="K59" s="97">
        <f t="shared" si="7"/>
        <v>70</v>
      </c>
      <c r="L59" s="97">
        <v>7</v>
      </c>
      <c r="M59" s="97">
        <v>12</v>
      </c>
      <c r="N59" s="97">
        <v>10</v>
      </c>
      <c r="O59" s="97">
        <v>12</v>
      </c>
      <c r="P59" s="97">
        <v>21.5</v>
      </c>
      <c r="Q59" s="97">
        <v>8</v>
      </c>
      <c r="R59" s="97">
        <v>2</v>
      </c>
      <c r="S59" s="97">
        <f t="shared" si="8"/>
        <v>72.5</v>
      </c>
      <c r="T59" s="92">
        <v>97</v>
      </c>
      <c r="U59" s="92">
        <v>99</v>
      </c>
      <c r="V59" s="92">
        <v>104</v>
      </c>
      <c r="W59" s="100">
        <f t="shared" si="9"/>
        <v>100</v>
      </c>
      <c r="X59" s="92">
        <v>96</v>
      </c>
      <c r="Y59" s="92">
        <v>103</v>
      </c>
      <c r="Z59" s="92">
        <v>103</v>
      </c>
      <c r="AA59" s="102">
        <f t="shared" si="10"/>
        <v>100.66666666666667</v>
      </c>
      <c r="AB59" s="103" t="s">
        <v>40</v>
      </c>
      <c r="AC59" s="97">
        <v>76</v>
      </c>
      <c r="AD59" s="97">
        <v>110</v>
      </c>
      <c r="AE59" s="97">
        <v>100</v>
      </c>
      <c r="AF59" s="69">
        <v>27</v>
      </c>
      <c r="AG59" s="107">
        <v>100</v>
      </c>
      <c r="AH59" s="107">
        <v>0</v>
      </c>
      <c r="AI59" s="24">
        <f t="shared" si="12"/>
        <v>81.283333333333331</v>
      </c>
      <c r="AJ59" s="111"/>
      <c r="AK59" s="39"/>
      <c r="AL59" s="64" t="s">
        <v>172</v>
      </c>
      <c r="AM59" s="64">
        <v>13516029</v>
      </c>
      <c r="AN59" s="65">
        <v>72</v>
      </c>
    </row>
    <row r="60" spans="1:40" ht="15.75" x14ac:dyDescent="0.25">
      <c r="A60" s="65">
        <v>102</v>
      </c>
      <c r="B60" s="64">
        <v>13516119</v>
      </c>
      <c r="C60" s="64" t="s">
        <v>237</v>
      </c>
      <c r="D60" s="64" t="s">
        <v>202</v>
      </c>
      <c r="E60" s="92">
        <v>10</v>
      </c>
      <c r="F60" s="92">
        <v>5</v>
      </c>
      <c r="G60" s="92">
        <v>9</v>
      </c>
      <c r="H60" s="92">
        <v>20</v>
      </c>
      <c r="I60" s="92">
        <v>6</v>
      </c>
      <c r="J60" s="92">
        <v>14</v>
      </c>
      <c r="K60" s="97">
        <f t="shared" si="7"/>
        <v>64</v>
      </c>
      <c r="L60" s="97">
        <v>10</v>
      </c>
      <c r="M60" s="97">
        <v>9</v>
      </c>
      <c r="N60" s="97">
        <v>14</v>
      </c>
      <c r="O60" s="97">
        <v>8</v>
      </c>
      <c r="P60" s="97">
        <v>22.5</v>
      </c>
      <c r="Q60" s="97">
        <v>8</v>
      </c>
      <c r="R60" s="97">
        <v>2</v>
      </c>
      <c r="S60" s="97">
        <f t="shared" si="8"/>
        <v>73.5</v>
      </c>
      <c r="T60" s="92">
        <v>90</v>
      </c>
      <c r="U60" s="92">
        <v>104</v>
      </c>
      <c r="V60" s="92">
        <v>110</v>
      </c>
      <c r="W60" s="100">
        <f t="shared" si="9"/>
        <v>101.33333333333333</v>
      </c>
      <c r="X60" s="92">
        <v>108</v>
      </c>
      <c r="Y60" s="92">
        <v>106</v>
      </c>
      <c r="Z60" s="92">
        <v>102</v>
      </c>
      <c r="AA60" s="102">
        <f t="shared" si="10"/>
        <v>105.33333333333333</v>
      </c>
      <c r="AB60" s="103" t="s">
        <v>219</v>
      </c>
      <c r="AC60" s="97">
        <v>81</v>
      </c>
      <c r="AD60" s="97">
        <v>100</v>
      </c>
      <c r="AE60" s="97">
        <v>82</v>
      </c>
      <c r="AF60" s="69">
        <v>27</v>
      </c>
      <c r="AG60" s="107">
        <v>96.428571428571431</v>
      </c>
      <c r="AH60" s="107">
        <v>100</v>
      </c>
      <c r="AI60" s="24">
        <f t="shared" si="12"/>
        <v>81.230714285714285</v>
      </c>
      <c r="AJ60" s="111"/>
      <c r="AK60" s="39"/>
      <c r="AL60" s="64" t="s">
        <v>202</v>
      </c>
      <c r="AM60" s="64">
        <v>13516119</v>
      </c>
      <c r="AN60" s="65">
        <v>102</v>
      </c>
    </row>
    <row r="61" spans="1:40" ht="15.75" x14ac:dyDescent="0.25">
      <c r="A61" s="65">
        <v>55</v>
      </c>
      <c r="B61" s="64">
        <v>13516154</v>
      </c>
      <c r="C61" s="64" t="s">
        <v>236</v>
      </c>
      <c r="D61" s="64" t="s">
        <v>154</v>
      </c>
      <c r="E61" s="57">
        <v>20</v>
      </c>
      <c r="F61" s="57">
        <v>7.5</v>
      </c>
      <c r="G61" s="57">
        <v>8</v>
      </c>
      <c r="H61" s="57">
        <v>17</v>
      </c>
      <c r="I61" s="57">
        <v>5</v>
      </c>
      <c r="J61" s="57">
        <v>18</v>
      </c>
      <c r="K61" s="57">
        <f t="shared" si="7"/>
        <v>75.5</v>
      </c>
      <c r="L61" s="63">
        <v>5</v>
      </c>
      <c r="M61" s="63">
        <v>6.5</v>
      </c>
      <c r="N61" s="63">
        <v>15</v>
      </c>
      <c r="O61" s="63">
        <v>13</v>
      </c>
      <c r="P61" s="63">
        <v>19</v>
      </c>
      <c r="Q61" s="63">
        <v>6</v>
      </c>
      <c r="R61" s="63">
        <v>2</v>
      </c>
      <c r="S61" s="57">
        <f t="shared" si="8"/>
        <v>66.5</v>
      </c>
      <c r="T61" s="23">
        <v>100</v>
      </c>
      <c r="U61" s="23">
        <v>110</v>
      </c>
      <c r="V61" s="23">
        <v>106</v>
      </c>
      <c r="W61" s="55">
        <f t="shared" si="9"/>
        <v>105.33333333333333</v>
      </c>
      <c r="X61" s="23">
        <v>100</v>
      </c>
      <c r="Y61" s="23">
        <v>101</v>
      </c>
      <c r="Z61" s="23">
        <v>95</v>
      </c>
      <c r="AA61" s="55">
        <f t="shared" si="10"/>
        <v>98.666666666666671</v>
      </c>
      <c r="AB61" s="48" t="s">
        <v>222</v>
      </c>
      <c r="AC61" s="22">
        <v>78</v>
      </c>
      <c r="AD61" s="57">
        <v>100</v>
      </c>
      <c r="AE61" s="57">
        <v>98</v>
      </c>
      <c r="AF61" s="64">
        <v>22</v>
      </c>
      <c r="AG61" s="57">
        <f>AF61*100/28</f>
        <v>78.571428571428569</v>
      </c>
      <c r="AH61" s="22">
        <v>100</v>
      </c>
      <c r="AI61" s="24">
        <f t="shared" si="12"/>
        <v>81.210952380952378</v>
      </c>
      <c r="AJ61" s="63" t="s">
        <v>219</v>
      </c>
      <c r="AK61" s="19"/>
      <c r="AL61" s="64" t="s">
        <v>154</v>
      </c>
      <c r="AM61" s="64">
        <v>13516154</v>
      </c>
      <c r="AN61" s="65">
        <v>55</v>
      </c>
    </row>
    <row r="62" spans="1:40" ht="15.75" x14ac:dyDescent="0.25">
      <c r="A62" s="65">
        <v>137</v>
      </c>
      <c r="B62" s="50">
        <v>13516063</v>
      </c>
      <c r="C62" s="50" t="s">
        <v>238</v>
      </c>
      <c r="D62" s="64" t="s">
        <v>65</v>
      </c>
      <c r="E62" s="94">
        <v>12.5</v>
      </c>
      <c r="F62" s="94">
        <v>5</v>
      </c>
      <c r="G62" s="94">
        <v>13</v>
      </c>
      <c r="H62" s="94">
        <v>1</v>
      </c>
      <c r="I62" s="94">
        <v>12</v>
      </c>
      <c r="J62" s="94">
        <v>11</v>
      </c>
      <c r="K62" s="94">
        <f t="shared" si="7"/>
        <v>54.5</v>
      </c>
      <c r="L62" s="94">
        <v>11</v>
      </c>
      <c r="M62" s="94">
        <v>14</v>
      </c>
      <c r="N62" s="94">
        <v>18</v>
      </c>
      <c r="O62" s="94">
        <v>12</v>
      </c>
      <c r="P62" s="94">
        <v>25</v>
      </c>
      <c r="Q62" s="94">
        <v>8</v>
      </c>
      <c r="R62" s="94">
        <v>2</v>
      </c>
      <c r="S62" s="94">
        <f t="shared" si="8"/>
        <v>90</v>
      </c>
      <c r="T62" s="94">
        <v>100</v>
      </c>
      <c r="U62" s="94">
        <v>107</v>
      </c>
      <c r="V62" s="94">
        <v>104</v>
      </c>
      <c r="W62" s="24">
        <f t="shared" si="9"/>
        <v>103.66666666666667</v>
      </c>
      <c r="X62" s="94">
        <v>90</v>
      </c>
      <c r="Y62" s="94">
        <v>102</v>
      </c>
      <c r="Z62" s="94">
        <v>93</v>
      </c>
      <c r="AA62" s="24">
        <f t="shared" si="10"/>
        <v>95</v>
      </c>
      <c r="AB62" s="105" t="s">
        <v>40</v>
      </c>
      <c r="AC62" s="94">
        <v>76</v>
      </c>
      <c r="AD62" s="94">
        <v>70</v>
      </c>
      <c r="AE62" s="94">
        <v>100</v>
      </c>
      <c r="AF62" s="52">
        <v>27</v>
      </c>
      <c r="AG62" s="57">
        <f>AF62*100/28</f>
        <v>96.428571428571431</v>
      </c>
      <c r="AH62" s="109">
        <v>100</v>
      </c>
      <c r="AI62" s="24">
        <f t="shared" si="12"/>
        <v>81.12738095238096</v>
      </c>
      <c r="AJ62" s="94" t="s">
        <v>41</v>
      </c>
      <c r="AK62" s="19"/>
      <c r="AL62" s="64" t="s">
        <v>65</v>
      </c>
      <c r="AM62" s="50">
        <v>13516063</v>
      </c>
      <c r="AN62" s="65">
        <v>137</v>
      </c>
    </row>
    <row r="63" spans="1:40" ht="15.75" x14ac:dyDescent="0.25">
      <c r="A63" s="65">
        <v>11</v>
      </c>
      <c r="B63" s="64">
        <v>13516019</v>
      </c>
      <c r="C63" s="64" t="s">
        <v>236</v>
      </c>
      <c r="D63" s="64" t="s">
        <v>110</v>
      </c>
      <c r="E63" s="57">
        <v>20</v>
      </c>
      <c r="F63" s="57">
        <v>10</v>
      </c>
      <c r="G63" s="57">
        <v>8</v>
      </c>
      <c r="H63" s="57">
        <v>20</v>
      </c>
      <c r="I63" s="57">
        <v>3</v>
      </c>
      <c r="J63" s="57">
        <v>6</v>
      </c>
      <c r="K63" s="57">
        <f t="shared" si="7"/>
        <v>67</v>
      </c>
      <c r="L63" s="63">
        <v>10</v>
      </c>
      <c r="M63" s="63">
        <v>7</v>
      </c>
      <c r="N63" s="63">
        <v>15</v>
      </c>
      <c r="O63" s="63">
        <v>14.5</v>
      </c>
      <c r="P63" s="63">
        <v>22.5</v>
      </c>
      <c r="Q63" s="63">
        <v>2</v>
      </c>
      <c r="R63" s="63">
        <v>2</v>
      </c>
      <c r="S63" s="57">
        <f t="shared" si="8"/>
        <v>73</v>
      </c>
      <c r="T63" s="23">
        <v>100</v>
      </c>
      <c r="U63" s="23">
        <v>104</v>
      </c>
      <c r="V63" s="23">
        <v>110</v>
      </c>
      <c r="W63" s="55">
        <f t="shared" si="9"/>
        <v>104.66666666666667</v>
      </c>
      <c r="X63" s="23">
        <v>100</v>
      </c>
      <c r="Y63" s="23">
        <v>95</v>
      </c>
      <c r="Z63" s="23">
        <v>102</v>
      </c>
      <c r="AA63" s="55">
        <f t="shared" si="10"/>
        <v>99</v>
      </c>
      <c r="AB63" s="48" t="s">
        <v>41</v>
      </c>
      <c r="AC63" s="22">
        <v>71</v>
      </c>
      <c r="AD63" s="57">
        <v>118.5</v>
      </c>
      <c r="AE63" s="57">
        <v>98.25</v>
      </c>
      <c r="AF63" s="64">
        <v>28</v>
      </c>
      <c r="AG63" s="57">
        <f>AF63*100/28</f>
        <v>100</v>
      </c>
      <c r="AH63" s="22">
        <v>100</v>
      </c>
      <c r="AI63" s="24">
        <f t="shared" si="12"/>
        <v>80.984166666666667</v>
      </c>
      <c r="AJ63" s="63" t="s">
        <v>40</v>
      </c>
      <c r="AK63" s="19"/>
      <c r="AL63" s="64" t="s">
        <v>110</v>
      </c>
      <c r="AM63" s="64">
        <v>13516019</v>
      </c>
      <c r="AN63" s="65">
        <v>11</v>
      </c>
    </row>
    <row r="64" spans="1:40" ht="15.75" x14ac:dyDescent="0.25">
      <c r="A64" s="65">
        <v>29</v>
      </c>
      <c r="B64" s="64">
        <v>13516076</v>
      </c>
      <c r="C64" s="64" t="s">
        <v>236</v>
      </c>
      <c r="D64" s="64" t="s">
        <v>128</v>
      </c>
      <c r="E64" s="57">
        <v>12.5</v>
      </c>
      <c r="F64" s="57">
        <v>12.5</v>
      </c>
      <c r="G64" s="57">
        <v>5</v>
      </c>
      <c r="H64" s="57">
        <v>20</v>
      </c>
      <c r="I64" s="57">
        <v>8</v>
      </c>
      <c r="J64" s="57">
        <v>12</v>
      </c>
      <c r="K64" s="57">
        <f t="shared" si="7"/>
        <v>70</v>
      </c>
      <c r="L64" s="63">
        <v>12</v>
      </c>
      <c r="M64" s="63">
        <v>7</v>
      </c>
      <c r="N64" s="63">
        <v>15</v>
      </c>
      <c r="O64" s="63">
        <v>10</v>
      </c>
      <c r="P64" s="63">
        <v>22.5</v>
      </c>
      <c r="Q64" s="63">
        <v>4</v>
      </c>
      <c r="R64" s="63">
        <v>2</v>
      </c>
      <c r="S64" s="57">
        <f t="shared" si="8"/>
        <v>72.5</v>
      </c>
      <c r="T64" s="23">
        <v>90</v>
      </c>
      <c r="U64" s="23">
        <v>110</v>
      </c>
      <c r="V64" s="23">
        <v>105</v>
      </c>
      <c r="W64" s="55">
        <f t="shared" si="9"/>
        <v>101.66666666666667</v>
      </c>
      <c r="X64" s="23">
        <v>91</v>
      </c>
      <c r="Y64" s="23">
        <v>97</v>
      </c>
      <c r="Z64" s="23">
        <v>101</v>
      </c>
      <c r="AA64" s="55">
        <f t="shared" si="10"/>
        <v>96.333333333333329</v>
      </c>
      <c r="AB64" s="25" t="s">
        <v>40</v>
      </c>
      <c r="AC64" s="22">
        <v>76</v>
      </c>
      <c r="AD64" s="57">
        <v>100</v>
      </c>
      <c r="AE64" s="57">
        <v>98.25</v>
      </c>
      <c r="AF64" s="64">
        <v>28</v>
      </c>
      <c r="AG64" s="57">
        <f>AF64*100/28</f>
        <v>100</v>
      </c>
      <c r="AH64" s="22">
        <v>100</v>
      </c>
      <c r="AI64" s="24">
        <f t="shared" si="12"/>
        <v>80.965833333333336</v>
      </c>
      <c r="AJ64" s="63" t="s">
        <v>40</v>
      </c>
      <c r="AK64" s="19"/>
      <c r="AL64" s="64" t="s">
        <v>128</v>
      </c>
      <c r="AM64" s="64">
        <v>13516076</v>
      </c>
      <c r="AN64" s="65">
        <v>29</v>
      </c>
    </row>
    <row r="65" spans="1:40" ht="15.75" x14ac:dyDescent="0.25">
      <c r="A65" s="65">
        <v>140</v>
      </c>
      <c r="B65" s="50">
        <v>13516072</v>
      </c>
      <c r="C65" s="50" t="s">
        <v>238</v>
      </c>
      <c r="D65" s="64" t="s">
        <v>68</v>
      </c>
      <c r="E65" s="94">
        <v>15</v>
      </c>
      <c r="F65" s="94">
        <v>7.5</v>
      </c>
      <c r="G65" s="94">
        <v>5</v>
      </c>
      <c r="H65" s="94">
        <v>17</v>
      </c>
      <c r="I65" s="94">
        <v>10</v>
      </c>
      <c r="J65" s="94">
        <v>15</v>
      </c>
      <c r="K65" s="94">
        <f t="shared" si="7"/>
        <v>69.5</v>
      </c>
      <c r="L65" s="94">
        <v>3</v>
      </c>
      <c r="M65" s="94">
        <v>7</v>
      </c>
      <c r="N65" s="94">
        <v>19</v>
      </c>
      <c r="O65" s="94">
        <v>10</v>
      </c>
      <c r="P65" s="94">
        <v>18</v>
      </c>
      <c r="Q65" s="94">
        <v>8</v>
      </c>
      <c r="R65" s="94">
        <v>2</v>
      </c>
      <c r="S65" s="94">
        <f t="shared" si="8"/>
        <v>67</v>
      </c>
      <c r="T65" s="94">
        <v>100</v>
      </c>
      <c r="U65" s="94">
        <v>110</v>
      </c>
      <c r="V65" s="94">
        <v>105</v>
      </c>
      <c r="W65" s="24">
        <f t="shared" si="9"/>
        <v>105</v>
      </c>
      <c r="X65" s="94">
        <v>105</v>
      </c>
      <c r="Y65" s="94">
        <v>101</v>
      </c>
      <c r="Z65" s="94">
        <v>106</v>
      </c>
      <c r="AA65" s="24">
        <f t="shared" si="10"/>
        <v>104</v>
      </c>
      <c r="AB65" s="105" t="s">
        <v>41</v>
      </c>
      <c r="AC65" s="94">
        <v>71</v>
      </c>
      <c r="AD65" s="94">
        <v>120</v>
      </c>
      <c r="AE65" s="94">
        <v>86.5</v>
      </c>
      <c r="AF65" s="52">
        <v>27</v>
      </c>
      <c r="AG65" s="57">
        <f>AF65*100/28</f>
        <v>96.428571428571431</v>
      </c>
      <c r="AH65" s="109">
        <v>100</v>
      </c>
      <c r="AI65" s="24">
        <f t="shared" si="12"/>
        <v>80.775714285714287</v>
      </c>
      <c r="AJ65" s="94" t="s">
        <v>40</v>
      </c>
      <c r="AK65" s="19"/>
      <c r="AL65" s="64" t="s">
        <v>68</v>
      </c>
      <c r="AM65" s="50">
        <v>13516072</v>
      </c>
      <c r="AN65" s="65">
        <v>140</v>
      </c>
    </row>
    <row r="66" spans="1:40" ht="15.75" x14ac:dyDescent="0.25">
      <c r="A66" s="65">
        <v>92</v>
      </c>
      <c r="B66" s="64">
        <v>13516089</v>
      </c>
      <c r="C66" s="64" t="s">
        <v>237</v>
      </c>
      <c r="D66" s="64" t="s">
        <v>192</v>
      </c>
      <c r="E66" s="92">
        <v>17.5</v>
      </c>
      <c r="F66" s="92">
        <v>10</v>
      </c>
      <c r="G66" s="92">
        <v>12</v>
      </c>
      <c r="H66" s="92">
        <v>11</v>
      </c>
      <c r="I66" s="92">
        <v>9</v>
      </c>
      <c r="J66" s="92">
        <v>14</v>
      </c>
      <c r="K66" s="97">
        <f t="shared" si="7"/>
        <v>73.5</v>
      </c>
      <c r="L66" s="97">
        <v>15</v>
      </c>
      <c r="M66" s="97">
        <v>12</v>
      </c>
      <c r="N66" s="97">
        <v>15</v>
      </c>
      <c r="O66" s="97">
        <v>7</v>
      </c>
      <c r="P66" s="97">
        <v>14.5</v>
      </c>
      <c r="Q66" s="97">
        <v>6</v>
      </c>
      <c r="R66" s="97">
        <v>2</v>
      </c>
      <c r="S66" s="97">
        <f t="shared" si="8"/>
        <v>71.5</v>
      </c>
      <c r="T66" s="92">
        <v>100</v>
      </c>
      <c r="U66" s="92">
        <v>104</v>
      </c>
      <c r="V66" s="92">
        <v>94</v>
      </c>
      <c r="W66" s="100">
        <f t="shared" si="9"/>
        <v>99.333333333333329</v>
      </c>
      <c r="X66" s="92">
        <v>93</v>
      </c>
      <c r="Y66" s="92">
        <v>99</v>
      </c>
      <c r="Z66" s="92">
        <v>92</v>
      </c>
      <c r="AA66" s="102">
        <f t="shared" si="10"/>
        <v>94.666666666666671</v>
      </c>
      <c r="AB66" s="103" t="s">
        <v>41</v>
      </c>
      <c r="AC66" s="97">
        <v>71</v>
      </c>
      <c r="AD66" s="97">
        <v>95</v>
      </c>
      <c r="AE66" s="97">
        <v>96</v>
      </c>
      <c r="AF66" s="69">
        <v>27</v>
      </c>
      <c r="AG66" s="107">
        <v>96.428571428571431</v>
      </c>
      <c r="AH66" s="107">
        <v>100</v>
      </c>
      <c r="AI66" s="24">
        <f t="shared" si="12"/>
        <v>80.73738095238096</v>
      </c>
      <c r="AJ66" s="111"/>
      <c r="AK66" s="39"/>
      <c r="AL66" s="64" t="s">
        <v>192</v>
      </c>
      <c r="AM66" s="64">
        <v>13516089</v>
      </c>
      <c r="AN66" s="65">
        <v>92</v>
      </c>
    </row>
    <row r="67" spans="1:40" ht="15.75" x14ac:dyDescent="0.25">
      <c r="A67" s="66">
        <v>152</v>
      </c>
      <c r="B67" s="50">
        <v>13516108</v>
      </c>
      <c r="C67" s="50" t="s">
        <v>238</v>
      </c>
      <c r="D67" s="64" t="s">
        <v>80</v>
      </c>
      <c r="E67" s="96">
        <v>15</v>
      </c>
      <c r="F67" s="96">
        <v>15</v>
      </c>
      <c r="G67" s="96">
        <v>12</v>
      </c>
      <c r="H67" s="96">
        <v>20</v>
      </c>
      <c r="I67" s="96">
        <v>12</v>
      </c>
      <c r="J67" s="96">
        <v>4</v>
      </c>
      <c r="K67" s="94">
        <f t="shared" si="7"/>
        <v>78</v>
      </c>
      <c r="L67" s="94">
        <v>15</v>
      </c>
      <c r="M67" s="94">
        <v>11</v>
      </c>
      <c r="N67" s="94">
        <v>2</v>
      </c>
      <c r="O67" s="94">
        <v>10</v>
      </c>
      <c r="P67" s="94">
        <v>16</v>
      </c>
      <c r="Q67" s="94">
        <v>6</v>
      </c>
      <c r="R67" s="94">
        <v>2</v>
      </c>
      <c r="S67" s="94">
        <f t="shared" si="8"/>
        <v>62</v>
      </c>
      <c r="T67" s="96">
        <v>96</v>
      </c>
      <c r="U67" s="96">
        <v>110</v>
      </c>
      <c r="V67" s="96">
        <v>100</v>
      </c>
      <c r="W67" s="24">
        <f t="shared" si="9"/>
        <v>102</v>
      </c>
      <c r="X67" s="96">
        <v>90</v>
      </c>
      <c r="Y67" s="96">
        <v>104</v>
      </c>
      <c r="Z67" s="96">
        <v>102</v>
      </c>
      <c r="AA67" s="24">
        <f t="shared" si="10"/>
        <v>98.666666666666671</v>
      </c>
      <c r="AB67" s="105" t="s">
        <v>40</v>
      </c>
      <c r="AC67" s="96">
        <v>76</v>
      </c>
      <c r="AD67" s="96">
        <v>100</v>
      </c>
      <c r="AE67" s="96">
        <v>100</v>
      </c>
      <c r="AF67" s="52">
        <v>28</v>
      </c>
      <c r="AG67" s="57">
        <f t="shared" ref="AG67:AG72" si="13">AF67*100/28</f>
        <v>100</v>
      </c>
      <c r="AH67" s="110">
        <v>100</v>
      </c>
      <c r="AI67" s="24">
        <f t="shared" si="12"/>
        <v>80.733333333333334</v>
      </c>
      <c r="AJ67" s="94" t="s">
        <v>40</v>
      </c>
      <c r="AK67" s="44"/>
      <c r="AL67" s="64" t="s">
        <v>80</v>
      </c>
      <c r="AM67" s="50">
        <v>13516108</v>
      </c>
      <c r="AN67" s="66">
        <v>152</v>
      </c>
    </row>
    <row r="68" spans="1:40" ht="15.75" x14ac:dyDescent="0.25">
      <c r="A68" s="65">
        <v>31</v>
      </c>
      <c r="B68" s="64">
        <v>13516082</v>
      </c>
      <c r="C68" s="64" t="s">
        <v>236</v>
      </c>
      <c r="D68" s="64" t="s">
        <v>130</v>
      </c>
      <c r="E68" s="61">
        <v>17.5</v>
      </c>
      <c r="F68" s="61">
        <v>12.5</v>
      </c>
      <c r="G68" s="61">
        <v>9</v>
      </c>
      <c r="H68" s="61">
        <v>11</v>
      </c>
      <c r="I68" s="61">
        <v>3</v>
      </c>
      <c r="J68" s="61">
        <v>3</v>
      </c>
      <c r="K68" s="57">
        <f t="shared" si="7"/>
        <v>56</v>
      </c>
      <c r="L68" s="63">
        <v>15</v>
      </c>
      <c r="M68" s="63">
        <v>12</v>
      </c>
      <c r="N68" s="63">
        <v>12</v>
      </c>
      <c r="O68" s="63">
        <v>15</v>
      </c>
      <c r="P68" s="63">
        <v>21.5</v>
      </c>
      <c r="Q68" s="63">
        <v>4</v>
      </c>
      <c r="R68" s="63">
        <v>2</v>
      </c>
      <c r="S68" s="57">
        <f t="shared" si="8"/>
        <v>81.5</v>
      </c>
      <c r="T68" s="46">
        <v>100</v>
      </c>
      <c r="U68" s="46">
        <v>110</v>
      </c>
      <c r="V68" s="46">
        <v>110</v>
      </c>
      <c r="W68" s="55">
        <f t="shared" si="9"/>
        <v>106.66666666666667</v>
      </c>
      <c r="X68" s="46">
        <v>101</v>
      </c>
      <c r="Y68" s="46">
        <v>97</v>
      </c>
      <c r="Z68" s="46">
        <v>97</v>
      </c>
      <c r="AA68" s="55">
        <f t="shared" si="10"/>
        <v>98.333333333333329</v>
      </c>
      <c r="AB68" s="25" t="s">
        <v>40</v>
      </c>
      <c r="AC68" s="45">
        <v>76</v>
      </c>
      <c r="AD68" s="61">
        <v>119.2</v>
      </c>
      <c r="AE68" s="61">
        <v>98.25</v>
      </c>
      <c r="AF68" s="64">
        <v>28</v>
      </c>
      <c r="AG68" s="57">
        <f t="shared" si="13"/>
        <v>100</v>
      </c>
      <c r="AH68" s="45">
        <v>100</v>
      </c>
      <c r="AI68" s="24">
        <f t="shared" si="12"/>
        <v>80.557833333333335</v>
      </c>
      <c r="AJ68" s="63" t="s">
        <v>41</v>
      </c>
      <c r="AK68" s="11"/>
      <c r="AL68" s="64" t="s">
        <v>130</v>
      </c>
      <c r="AM68" s="64">
        <v>13516082</v>
      </c>
      <c r="AN68" s="65">
        <v>31</v>
      </c>
    </row>
    <row r="69" spans="1:40" ht="15.75" x14ac:dyDescent="0.25">
      <c r="A69" s="65">
        <v>126</v>
      </c>
      <c r="B69" s="50">
        <v>13516030</v>
      </c>
      <c r="C69" s="50" t="s">
        <v>238</v>
      </c>
      <c r="D69" s="64" t="s">
        <v>54</v>
      </c>
      <c r="E69" s="64">
        <v>17.5</v>
      </c>
      <c r="F69" s="64">
        <v>12.5</v>
      </c>
      <c r="G69" s="64">
        <v>9</v>
      </c>
      <c r="H69" s="64">
        <v>8</v>
      </c>
      <c r="I69" s="64">
        <v>6</v>
      </c>
      <c r="J69" s="64">
        <v>11</v>
      </c>
      <c r="K69" s="94">
        <f t="shared" si="7"/>
        <v>64</v>
      </c>
      <c r="L69" s="94">
        <v>13</v>
      </c>
      <c r="M69" s="94">
        <v>13</v>
      </c>
      <c r="N69" s="94">
        <v>13</v>
      </c>
      <c r="O69" s="94">
        <v>10</v>
      </c>
      <c r="P69" s="94">
        <v>18.5</v>
      </c>
      <c r="Q69" s="94">
        <v>8</v>
      </c>
      <c r="R69" s="94">
        <v>2</v>
      </c>
      <c r="S69" s="94">
        <f t="shared" si="8"/>
        <v>77.5</v>
      </c>
      <c r="T69" s="64">
        <v>100</v>
      </c>
      <c r="U69" s="64">
        <v>107</v>
      </c>
      <c r="V69" s="64">
        <v>106</v>
      </c>
      <c r="W69" s="24">
        <f t="shared" si="9"/>
        <v>104.33333333333333</v>
      </c>
      <c r="X69" s="64">
        <v>104</v>
      </c>
      <c r="Y69" s="64">
        <v>92</v>
      </c>
      <c r="Z69" s="64">
        <v>96</v>
      </c>
      <c r="AA69" s="24">
        <f t="shared" si="10"/>
        <v>97.333333333333329</v>
      </c>
      <c r="AB69" s="105" t="s">
        <v>40</v>
      </c>
      <c r="AC69" s="64">
        <v>76</v>
      </c>
      <c r="AD69" s="64">
        <v>100</v>
      </c>
      <c r="AE69" s="64">
        <v>79</v>
      </c>
      <c r="AF69" s="52">
        <v>27</v>
      </c>
      <c r="AG69" s="57">
        <f t="shared" si="13"/>
        <v>96.428571428571431</v>
      </c>
      <c r="AH69" s="53"/>
      <c r="AI69" s="24">
        <f t="shared" si="12"/>
        <v>80.350714285714304</v>
      </c>
      <c r="AJ69" s="94" t="s">
        <v>41</v>
      </c>
      <c r="AK69" s="11"/>
      <c r="AL69" s="64" t="s">
        <v>54</v>
      </c>
      <c r="AM69" s="50">
        <v>13516030</v>
      </c>
      <c r="AN69" s="65">
        <v>126</v>
      </c>
    </row>
    <row r="70" spans="1:40" ht="15.75" x14ac:dyDescent="0.25">
      <c r="A70" s="65">
        <v>119</v>
      </c>
      <c r="B70" s="50">
        <v>13516009</v>
      </c>
      <c r="C70" s="50" t="s">
        <v>238</v>
      </c>
      <c r="D70" s="64" t="s">
        <v>47</v>
      </c>
      <c r="E70" s="64">
        <v>17.5</v>
      </c>
      <c r="F70" s="64">
        <v>10</v>
      </c>
      <c r="G70" s="64">
        <v>9</v>
      </c>
      <c r="H70" s="64">
        <v>8</v>
      </c>
      <c r="I70" s="64">
        <v>4</v>
      </c>
      <c r="J70" s="64">
        <v>9</v>
      </c>
      <c r="K70" s="94">
        <f t="shared" si="7"/>
        <v>57.5</v>
      </c>
      <c r="L70" s="94">
        <v>15</v>
      </c>
      <c r="M70" s="94">
        <v>15</v>
      </c>
      <c r="N70" s="94">
        <v>8</v>
      </c>
      <c r="O70" s="94">
        <v>10</v>
      </c>
      <c r="P70" s="94">
        <v>25</v>
      </c>
      <c r="Q70" s="94">
        <v>6</v>
      </c>
      <c r="R70" s="94">
        <v>2</v>
      </c>
      <c r="S70" s="94">
        <f t="shared" si="8"/>
        <v>81</v>
      </c>
      <c r="T70" s="64">
        <v>100</v>
      </c>
      <c r="U70" s="64">
        <v>107</v>
      </c>
      <c r="V70" s="64">
        <v>110</v>
      </c>
      <c r="W70" s="24">
        <f t="shared" si="9"/>
        <v>105.66666666666667</v>
      </c>
      <c r="X70" s="64">
        <v>101</v>
      </c>
      <c r="Y70" s="64">
        <v>90</v>
      </c>
      <c r="Z70" s="64">
        <v>102</v>
      </c>
      <c r="AA70" s="24">
        <f t="shared" si="10"/>
        <v>97.666666666666671</v>
      </c>
      <c r="AB70" s="105" t="s">
        <v>41</v>
      </c>
      <c r="AC70" s="64">
        <v>71</v>
      </c>
      <c r="AD70" s="64">
        <v>120</v>
      </c>
      <c r="AE70" s="64">
        <v>100</v>
      </c>
      <c r="AF70" s="52">
        <v>27</v>
      </c>
      <c r="AG70" s="57">
        <f t="shared" si="13"/>
        <v>96.428571428571431</v>
      </c>
      <c r="AH70" s="53">
        <v>100</v>
      </c>
      <c r="AI70" s="24">
        <f t="shared" si="12"/>
        <v>80.310714285714297</v>
      </c>
      <c r="AJ70" s="94" t="s">
        <v>41</v>
      </c>
      <c r="AK70" s="11"/>
      <c r="AL70" s="64" t="s">
        <v>47</v>
      </c>
      <c r="AM70" s="50">
        <v>13516009</v>
      </c>
      <c r="AN70" s="65">
        <v>119</v>
      </c>
    </row>
    <row r="71" spans="1:40" ht="16.5" thickBot="1" x14ac:dyDescent="0.3">
      <c r="A71" s="65">
        <v>25</v>
      </c>
      <c r="B71" s="64">
        <v>13516064</v>
      </c>
      <c r="C71" s="64" t="s">
        <v>236</v>
      </c>
      <c r="D71" s="64" t="s">
        <v>124</v>
      </c>
      <c r="E71" s="61">
        <v>17.5</v>
      </c>
      <c r="F71" s="61">
        <v>15</v>
      </c>
      <c r="G71" s="61">
        <v>5</v>
      </c>
      <c r="H71" s="61">
        <v>10</v>
      </c>
      <c r="I71" s="61">
        <v>2</v>
      </c>
      <c r="J71" s="61">
        <v>11</v>
      </c>
      <c r="K71" s="57">
        <f t="shared" si="7"/>
        <v>60.5</v>
      </c>
      <c r="L71" s="63">
        <v>15</v>
      </c>
      <c r="M71" s="63">
        <v>15</v>
      </c>
      <c r="N71" s="63">
        <v>12</v>
      </c>
      <c r="O71" s="63">
        <v>15</v>
      </c>
      <c r="P71" s="63">
        <v>15</v>
      </c>
      <c r="Q71" s="63">
        <v>6</v>
      </c>
      <c r="R71" s="63">
        <v>2</v>
      </c>
      <c r="S71" s="57">
        <f t="shared" si="8"/>
        <v>80</v>
      </c>
      <c r="T71" s="46">
        <v>100</v>
      </c>
      <c r="U71" s="46">
        <v>110</v>
      </c>
      <c r="V71" s="46">
        <v>96</v>
      </c>
      <c r="W71" s="55">
        <f t="shared" si="9"/>
        <v>102</v>
      </c>
      <c r="X71" s="46">
        <v>90</v>
      </c>
      <c r="Y71" s="46">
        <v>90</v>
      </c>
      <c r="Z71" s="46">
        <v>104</v>
      </c>
      <c r="AA71" s="55">
        <f t="shared" si="10"/>
        <v>94.666666666666671</v>
      </c>
      <c r="AB71" s="25" t="s">
        <v>40</v>
      </c>
      <c r="AC71" s="45">
        <v>76</v>
      </c>
      <c r="AD71" s="61">
        <v>99.2</v>
      </c>
      <c r="AE71" s="61">
        <v>98</v>
      </c>
      <c r="AF71" s="64">
        <v>28</v>
      </c>
      <c r="AG71" s="57">
        <f t="shared" si="13"/>
        <v>100</v>
      </c>
      <c r="AH71" s="45">
        <v>100</v>
      </c>
      <c r="AI71" s="24">
        <f t="shared" si="12"/>
        <v>80.055333333333337</v>
      </c>
      <c r="AJ71" s="63" t="s">
        <v>41</v>
      </c>
      <c r="AK71" s="11"/>
      <c r="AL71" s="64" t="s">
        <v>124</v>
      </c>
      <c r="AM71" s="64">
        <v>13516064</v>
      </c>
      <c r="AN71" s="65">
        <v>25</v>
      </c>
    </row>
    <row r="72" spans="1:40" ht="16.5" thickBot="1" x14ac:dyDescent="0.3">
      <c r="A72" s="65">
        <v>166</v>
      </c>
      <c r="B72" s="50">
        <v>13516150</v>
      </c>
      <c r="C72" s="50" t="s">
        <v>238</v>
      </c>
      <c r="D72" s="64" t="s">
        <v>94</v>
      </c>
      <c r="E72" s="64">
        <v>20</v>
      </c>
      <c r="F72" s="64">
        <v>12.5</v>
      </c>
      <c r="G72" s="64">
        <v>12</v>
      </c>
      <c r="H72" s="64">
        <v>15</v>
      </c>
      <c r="I72" s="64">
        <v>10</v>
      </c>
      <c r="J72" s="64">
        <v>14</v>
      </c>
      <c r="K72" s="94">
        <f t="shared" si="7"/>
        <v>83.5</v>
      </c>
      <c r="L72" s="116">
        <v>13</v>
      </c>
      <c r="M72" s="117">
        <v>3</v>
      </c>
      <c r="N72" s="117">
        <v>7</v>
      </c>
      <c r="O72" s="117">
        <v>7</v>
      </c>
      <c r="P72" s="117">
        <v>22</v>
      </c>
      <c r="Q72" s="117">
        <v>8</v>
      </c>
      <c r="R72" s="117">
        <v>2</v>
      </c>
      <c r="S72" s="94">
        <f t="shared" si="8"/>
        <v>62</v>
      </c>
      <c r="T72" s="64">
        <v>40</v>
      </c>
      <c r="U72" s="64">
        <v>110</v>
      </c>
      <c r="V72" s="64">
        <v>96</v>
      </c>
      <c r="W72" s="24">
        <f t="shared" si="9"/>
        <v>82</v>
      </c>
      <c r="X72" s="64">
        <v>98</v>
      </c>
      <c r="Y72" s="64">
        <v>105</v>
      </c>
      <c r="Z72" s="64">
        <v>89</v>
      </c>
      <c r="AA72" s="24">
        <f t="shared" si="10"/>
        <v>97.333333333333329</v>
      </c>
      <c r="AB72" s="105" t="s">
        <v>40</v>
      </c>
      <c r="AC72" s="64">
        <v>76</v>
      </c>
      <c r="AD72" s="64">
        <v>100</v>
      </c>
      <c r="AE72" s="64">
        <v>100</v>
      </c>
      <c r="AF72" s="52">
        <v>27</v>
      </c>
      <c r="AG72" s="57">
        <f t="shared" si="13"/>
        <v>96.428571428571431</v>
      </c>
      <c r="AH72" s="53">
        <v>100</v>
      </c>
      <c r="AI72" s="24">
        <f t="shared" si="12"/>
        <v>80.027380952380952</v>
      </c>
      <c r="AJ72" s="94" t="s">
        <v>40</v>
      </c>
      <c r="AK72" s="11"/>
      <c r="AL72" s="64" t="s">
        <v>94</v>
      </c>
      <c r="AM72" s="50">
        <v>13516150</v>
      </c>
      <c r="AN72" s="65">
        <v>166</v>
      </c>
    </row>
    <row r="73" spans="1:40" ht="15.75" x14ac:dyDescent="0.25">
      <c r="A73" s="65">
        <v>64</v>
      </c>
      <c r="B73" s="64">
        <v>13516005</v>
      </c>
      <c r="C73" s="64" t="s">
        <v>237</v>
      </c>
      <c r="D73" s="64" t="s">
        <v>164</v>
      </c>
      <c r="E73" s="68">
        <v>14</v>
      </c>
      <c r="F73" s="68">
        <v>10</v>
      </c>
      <c r="G73" s="68">
        <v>13</v>
      </c>
      <c r="H73" s="68">
        <v>20</v>
      </c>
      <c r="I73" s="68">
        <v>12</v>
      </c>
      <c r="J73" s="68">
        <v>3</v>
      </c>
      <c r="K73" s="97">
        <f t="shared" si="7"/>
        <v>72</v>
      </c>
      <c r="L73" s="97">
        <v>13</v>
      </c>
      <c r="M73" s="97">
        <v>6</v>
      </c>
      <c r="N73" s="97">
        <v>14</v>
      </c>
      <c r="O73" s="97">
        <v>13</v>
      </c>
      <c r="P73" s="97">
        <v>13.5</v>
      </c>
      <c r="Q73" s="97">
        <v>2</v>
      </c>
      <c r="R73" s="97">
        <v>2</v>
      </c>
      <c r="S73" s="97">
        <f t="shared" si="8"/>
        <v>63.5</v>
      </c>
      <c r="T73" s="68">
        <v>99</v>
      </c>
      <c r="U73" s="68">
        <v>110</v>
      </c>
      <c r="V73" s="68">
        <v>110</v>
      </c>
      <c r="W73" s="100">
        <f t="shared" si="9"/>
        <v>106.33333333333333</v>
      </c>
      <c r="X73" s="68">
        <v>103</v>
      </c>
      <c r="Y73" s="68">
        <v>106</v>
      </c>
      <c r="Z73" s="68">
        <v>93</v>
      </c>
      <c r="AA73" s="102">
        <f t="shared" si="10"/>
        <v>100.66666666666667</v>
      </c>
      <c r="AB73" s="103" t="s">
        <v>41</v>
      </c>
      <c r="AC73" s="70">
        <v>71</v>
      </c>
      <c r="AD73" s="70">
        <v>100</v>
      </c>
      <c r="AE73" s="70">
        <v>100</v>
      </c>
      <c r="AF73" s="69">
        <v>28</v>
      </c>
      <c r="AG73" s="107">
        <v>100</v>
      </c>
      <c r="AH73" s="74">
        <v>100</v>
      </c>
      <c r="AI73" s="24">
        <f t="shared" si="12"/>
        <v>79.966666666666669</v>
      </c>
      <c r="AJ73" s="111"/>
      <c r="AK73" s="40"/>
      <c r="AL73" s="64" t="s">
        <v>164</v>
      </c>
      <c r="AM73" s="64">
        <v>13516005</v>
      </c>
      <c r="AN73" s="65">
        <v>64</v>
      </c>
    </row>
    <row r="74" spans="1:40" ht="15.75" x14ac:dyDescent="0.25">
      <c r="A74" s="65">
        <v>32</v>
      </c>
      <c r="B74" s="64">
        <v>13516085</v>
      </c>
      <c r="C74" s="64" t="s">
        <v>236</v>
      </c>
      <c r="D74" s="64" t="s">
        <v>131</v>
      </c>
      <c r="E74" s="61">
        <v>17.5</v>
      </c>
      <c r="F74" s="61">
        <v>5</v>
      </c>
      <c r="G74" s="61">
        <v>9</v>
      </c>
      <c r="H74" s="61">
        <v>11</v>
      </c>
      <c r="I74" s="61">
        <v>8</v>
      </c>
      <c r="J74" s="61">
        <v>16</v>
      </c>
      <c r="K74" s="61">
        <f t="shared" si="7"/>
        <v>66.5</v>
      </c>
      <c r="L74" s="98">
        <v>14</v>
      </c>
      <c r="M74" s="98">
        <v>7</v>
      </c>
      <c r="N74" s="98">
        <v>17</v>
      </c>
      <c r="O74" s="98">
        <v>10</v>
      </c>
      <c r="P74" s="98">
        <v>22.5</v>
      </c>
      <c r="Q74" s="98">
        <v>6</v>
      </c>
      <c r="R74" s="98">
        <v>2</v>
      </c>
      <c r="S74" s="61">
        <f t="shared" si="8"/>
        <v>78.5</v>
      </c>
      <c r="T74" s="46">
        <v>100</v>
      </c>
      <c r="U74" s="46">
        <v>110</v>
      </c>
      <c r="V74" s="46">
        <v>110</v>
      </c>
      <c r="W74" s="101">
        <f t="shared" si="9"/>
        <v>106.66666666666667</v>
      </c>
      <c r="X74" s="46">
        <v>89</v>
      </c>
      <c r="Y74" s="46">
        <v>82</v>
      </c>
      <c r="Z74" s="46">
        <v>89</v>
      </c>
      <c r="AA74" s="101">
        <f t="shared" si="10"/>
        <v>86.666666666666671</v>
      </c>
      <c r="AB74" s="99" t="s">
        <v>41</v>
      </c>
      <c r="AC74" s="45">
        <v>71</v>
      </c>
      <c r="AD74" s="61">
        <v>100</v>
      </c>
      <c r="AE74" s="61">
        <v>89.5</v>
      </c>
      <c r="AF74" s="64">
        <v>28</v>
      </c>
      <c r="AG74" s="61">
        <f>AF74*100/28</f>
        <v>100</v>
      </c>
      <c r="AH74" s="45">
        <v>100</v>
      </c>
      <c r="AI74" s="24">
        <f t="shared" si="12"/>
        <v>79.944999999999993</v>
      </c>
      <c r="AJ74" s="98" t="s">
        <v>40</v>
      </c>
      <c r="AK74" s="19"/>
      <c r="AL74" s="64" t="s">
        <v>131</v>
      </c>
      <c r="AM74" s="64">
        <v>13516085</v>
      </c>
      <c r="AN74" s="65">
        <v>32</v>
      </c>
    </row>
    <row r="75" spans="1:40" ht="15.75" x14ac:dyDescent="0.25">
      <c r="A75" s="65">
        <v>30</v>
      </c>
      <c r="B75" s="64">
        <v>13516079</v>
      </c>
      <c r="C75" s="64" t="s">
        <v>236</v>
      </c>
      <c r="D75" s="64" t="s">
        <v>129</v>
      </c>
      <c r="E75" s="61">
        <v>19</v>
      </c>
      <c r="F75" s="61">
        <v>20</v>
      </c>
      <c r="G75" s="61">
        <v>8</v>
      </c>
      <c r="H75" s="61">
        <v>12</v>
      </c>
      <c r="I75" s="61">
        <v>8</v>
      </c>
      <c r="J75" s="61">
        <v>16</v>
      </c>
      <c r="K75" s="61">
        <f t="shared" si="7"/>
        <v>83</v>
      </c>
      <c r="L75" s="98">
        <v>8</v>
      </c>
      <c r="M75" s="98">
        <v>3</v>
      </c>
      <c r="N75" s="98">
        <v>12</v>
      </c>
      <c r="O75" s="98">
        <v>10</v>
      </c>
      <c r="P75" s="98">
        <v>18</v>
      </c>
      <c r="Q75" s="98">
        <v>2</v>
      </c>
      <c r="R75" s="98">
        <v>2</v>
      </c>
      <c r="S75" s="61">
        <f t="shared" si="8"/>
        <v>55</v>
      </c>
      <c r="T75" s="46">
        <v>100</v>
      </c>
      <c r="U75" s="46">
        <v>101</v>
      </c>
      <c r="V75" s="46">
        <v>95</v>
      </c>
      <c r="W75" s="101">
        <f t="shared" si="9"/>
        <v>98.666666666666671</v>
      </c>
      <c r="X75" s="46">
        <v>110</v>
      </c>
      <c r="Y75" s="46">
        <v>97</v>
      </c>
      <c r="Z75" s="46">
        <v>89</v>
      </c>
      <c r="AA75" s="101">
        <f t="shared" si="10"/>
        <v>98.666666666666671</v>
      </c>
      <c r="AB75" s="104" t="s">
        <v>40</v>
      </c>
      <c r="AC75" s="45">
        <v>76</v>
      </c>
      <c r="AD75" s="61">
        <v>120</v>
      </c>
      <c r="AE75" s="61">
        <v>100</v>
      </c>
      <c r="AF75" s="64">
        <v>27</v>
      </c>
      <c r="AG75" s="61">
        <f>AF75*100/28</f>
        <v>96.428571428571431</v>
      </c>
      <c r="AH75" s="45">
        <v>100</v>
      </c>
      <c r="AI75" s="24">
        <f t="shared" si="12"/>
        <v>79.910714285714292</v>
      </c>
      <c r="AJ75" s="98" t="s">
        <v>219</v>
      </c>
      <c r="AK75" s="19"/>
      <c r="AL75" s="64" t="s">
        <v>129</v>
      </c>
      <c r="AM75" s="64">
        <v>13516079</v>
      </c>
      <c r="AN75" s="65">
        <v>30</v>
      </c>
    </row>
    <row r="76" spans="1:40" ht="15.75" x14ac:dyDescent="0.25">
      <c r="A76" s="65">
        <v>35</v>
      </c>
      <c r="B76" s="64">
        <v>13516094</v>
      </c>
      <c r="C76" s="64" t="s">
        <v>236</v>
      </c>
      <c r="D76" s="64" t="s">
        <v>134</v>
      </c>
      <c r="E76" s="61">
        <v>10</v>
      </c>
      <c r="F76" s="61">
        <v>10</v>
      </c>
      <c r="G76" s="61">
        <v>9</v>
      </c>
      <c r="H76" s="61">
        <v>20</v>
      </c>
      <c r="I76" s="61">
        <v>3</v>
      </c>
      <c r="J76" s="61">
        <v>14</v>
      </c>
      <c r="K76" s="61">
        <f t="shared" si="7"/>
        <v>66</v>
      </c>
      <c r="L76" s="98">
        <v>11</v>
      </c>
      <c r="M76" s="98">
        <v>5.5</v>
      </c>
      <c r="N76" s="98">
        <v>20</v>
      </c>
      <c r="O76" s="98">
        <v>12</v>
      </c>
      <c r="P76" s="98">
        <v>17.5</v>
      </c>
      <c r="Q76" s="98">
        <v>4</v>
      </c>
      <c r="R76" s="98">
        <v>2</v>
      </c>
      <c r="S76" s="61">
        <f t="shared" si="8"/>
        <v>72</v>
      </c>
      <c r="T76" s="46">
        <v>100</v>
      </c>
      <c r="U76" s="46">
        <v>104</v>
      </c>
      <c r="V76" s="46">
        <v>110</v>
      </c>
      <c r="W76" s="101">
        <f t="shared" si="9"/>
        <v>104.66666666666667</v>
      </c>
      <c r="X76" s="46">
        <v>99</v>
      </c>
      <c r="Y76" s="46">
        <v>91</v>
      </c>
      <c r="Z76" s="46">
        <v>103</v>
      </c>
      <c r="AA76" s="101">
        <f t="shared" si="10"/>
        <v>97.666666666666671</v>
      </c>
      <c r="AB76" s="104" t="s">
        <v>40</v>
      </c>
      <c r="AC76" s="45">
        <v>76</v>
      </c>
      <c r="AD76" s="61">
        <v>88</v>
      </c>
      <c r="AE76" s="61">
        <v>91.25</v>
      </c>
      <c r="AF76" s="64">
        <v>27</v>
      </c>
      <c r="AG76" s="61">
        <f>AF76*100/28</f>
        <v>96.428571428571431</v>
      </c>
      <c r="AH76" s="45">
        <v>100</v>
      </c>
      <c r="AI76" s="24">
        <f t="shared" si="12"/>
        <v>79.903214285714284</v>
      </c>
      <c r="AJ76" s="98" t="s">
        <v>41</v>
      </c>
      <c r="AK76" s="19"/>
      <c r="AL76" s="64" t="s">
        <v>134</v>
      </c>
      <c r="AM76" s="64">
        <v>13516094</v>
      </c>
      <c r="AN76" s="65">
        <v>35</v>
      </c>
    </row>
    <row r="77" spans="1:40" ht="15.75" x14ac:dyDescent="0.25">
      <c r="A77" s="65">
        <v>93</v>
      </c>
      <c r="B77" s="64">
        <v>13516092</v>
      </c>
      <c r="C77" s="64" t="s">
        <v>237</v>
      </c>
      <c r="D77" s="64" t="s">
        <v>193</v>
      </c>
      <c r="E77" s="68">
        <v>10</v>
      </c>
      <c r="F77" s="68">
        <v>15</v>
      </c>
      <c r="G77" s="68">
        <v>6</v>
      </c>
      <c r="H77" s="68">
        <v>20</v>
      </c>
      <c r="I77" s="68">
        <v>1</v>
      </c>
      <c r="J77" s="68">
        <v>10</v>
      </c>
      <c r="K77" s="70">
        <f t="shared" si="7"/>
        <v>62</v>
      </c>
      <c r="L77" s="70">
        <v>9</v>
      </c>
      <c r="M77" s="70">
        <v>15</v>
      </c>
      <c r="N77" s="70">
        <v>19</v>
      </c>
      <c r="O77" s="70">
        <v>10</v>
      </c>
      <c r="P77" s="70">
        <v>17.5</v>
      </c>
      <c r="Q77" s="70">
        <v>8</v>
      </c>
      <c r="R77" s="70">
        <v>2</v>
      </c>
      <c r="S77" s="70">
        <f t="shared" si="8"/>
        <v>80.5</v>
      </c>
      <c r="T77" s="68">
        <v>70</v>
      </c>
      <c r="U77" s="68">
        <v>100</v>
      </c>
      <c r="V77" s="68">
        <v>100</v>
      </c>
      <c r="W77" s="71">
        <f t="shared" si="9"/>
        <v>90</v>
      </c>
      <c r="X77" s="68">
        <v>104</v>
      </c>
      <c r="Y77" s="68">
        <v>91</v>
      </c>
      <c r="Z77" s="68">
        <v>95</v>
      </c>
      <c r="AA77" s="72">
        <f t="shared" si="10"/>
        <v>96.666666666666671</v>
      </c>
      <c r="AB77" s="73" t="s">
        <v>41</v>
      </c>
      <c r="AC77" s="70">
        <v>71</v>
      </c>
      <c r="AD77" s="70">
        <v>120</v>
      </c>
      <c r="AE77" s="70">
        <v>100</v>
      </c>
      <c r="AF77" s="69">
        <v>27</v>
      </c>
      <c r="AG77" s="74">
        <v>96.428571428571431</v>
      </c>
      <c r="AH77" s="74">
        <v>100</v>
      </c>
      <c r="AI77" s="24">
        <f t="shared" si="12"/>
        <v>79.744047619047635</v>
      </c>
      <c r="AJ77" s="38"/>
      <c r="AK77" s="39"/>
      <c r="AL77" s="64" t="s">
        <v>193</v>
      </c>
      <c r="AM77" s="64">
        <v>13516092</v>
      </c>
      <c r="AN77" s="65">
        <v>93</v>
      </c>
    </row>
    <row r="78" spans="1:40" ht="15.75" x14ac:dyDescent="0.25">
      <c r="A78" s="64">
        <v>167</v>
      </c>
      <c r="B78" s="50">
        <v>13516153</v>
      </c>
      <c r="C78" s="50" t="s">
        <v>238</v>
      </c>
      <c r="D78" s="64" t="s">
        <v>95</v>
      </c>
      <c r="E78" s="64">
        <v>10</v>
      </c>
      <c r="F78" s="64">
        <v>15</v>
      </c>
      <c r="G78" s="64">
        <v>7</v>
      </c>
      <c r="H78" s="64">
        <v>17</v>
      </c>
      <c r="I78" s="64">
        <v>5</v>
      </c>
      <c r="J78" s="64">
        <v>16</v>
      </c>
      <c r="K78" s="64">
        <f t="shared" si="7"/>
        <v>70</v>
      </c>
      <c r="L78" s="64">
        <v>13</v>
      </c>
      <c r="M78" s="64">
        <v>3</v>
      </c>
      <c r="N78" s="64">
        <v>11</v>
      </c>
      <c r="O78" s="64">
        <v>8</v>
      </c>
      <c r="P78" s="64">
        <v>22.5</v>
      </c>
      <c r="Q78" s="64">
        <v>4</v>
      </c>
      <c r="R78" s="64">
        <v>2</v>
      </c>
      <c r="S78" s="64">
        <f t="shared" si="8"/>
        <v>63.5</v>
      </c>
      <c r="T78" s="64">
        <v>90</v>
      </c>
      <c r="U78" s="64">
        <v>110</v>
      </c>
      <c r="V78" s="64">
        <v>96</v>
      </c>
      <c r="W78" s="10">
        <f t="shared" si="9"/>
        <v>98.666666666666671</v>
      </c>
      <c r="X78" s="64">
        <v>99</v>
      </c>
      <c r="Y78" s="64">
        <v>103</v>
      </c>
      <c r="Z78" s="64">
        <v>108</v>
      </c>
      <c r="AA78" s="10">
        <f t="shared" si="10"/>
        <v>103.33333333333333</v>
      </c>
      <c r="AB78" s="50" t="s">
        <v>40</v>
      </c>
      <c r="AC78" s="64">
        <v>76</v>
      </c>
      <c r="AD78" s="64">
        <v>120</v>
      </c>
      <c r="AE78" s="64">
        <v>80</v>
      </c>
      <c r="AF78" s="52">
        <v>28</v>
      </c>
      <c r="AG78" s="61">
        <f>AF78*100/28</f>
        <v>100</v>
      </c>
      <c r="AH78" s="53">
        <v>100</v>
      </c>
      <c r="AI78" s="24">
        <f t="shared" si="12"/>
        <v>79.383333333333326</v>
      </c>
      <c r="AJ78" s="64" t="s">
        <v>40</v>
      </c>
      <c r="AK78" s="114"/>
      <c r="AL78" s="64" t="s">
        <v>95</v>
      </c>
      <c r="AM78" s="50">
        <v>13516153</v>
      </c>
      <c r="AN78" s="64">
        <v>167</v>
      </c>
    </row>
    <row r="79" spans="1:40" ht="15.75" x14ac:dyDescent="0.25">
      <c r="A79" s="65">
        <v>113</v>
      </c>
      <c r="B79" s="64">
        <v>13516152</v>
      </c>
      <c r="C79" s="64" t="s">
        <v>237</v>
      </c>
      <c r="D79" s="64" t="s">
        <v>213</v>
      </c>
      <c r="E79" s="68">
        <v>14</v>
      </c>
      <c r="F79" s="68">
        <v>10</v>
      </c>
      <c r="G79" s="68">
        <v>11</v>
      </c>
      <c r="H79" s="68">
        <v>16</v>
      </c>
      <c r="I79" s="68">
        <v>6</v>
      </c>
      <c r="J79" s="68">
        <v>4</v>
      </c>
      <c r="K79" s="70">
        <f t="shared" si="7"/>
        <v>61</v>
      </c>
      <c r="L79" s="68">
        <v>12</v>
      </c>
      <c r="M79" s="68">
        <v>7</v>
      </c>
      <c r="N79" s="68">
        <v>15</v>
      </c>
      <c r="O79" s="68">
        <v>12</v>
      </c>
      <c r="P79" s="68">
        <v>23</v>
      </c>
      <c r="Q79" s="68">
        <v>6</v>
      </c>
      <c r="R79" s="69">
        <v>2</v>
      </c>
      <c r="S79" s="70">
        <f t="shared" si="8"/>
        <v>77</v>
      </c>
      <c r="T79" s="68">
        <v>50</v>
      </c>
      <c r="U79" s="68">
        <v>98</v>
      </c>
      <c r="V79" s="68">
        <v>101</v>
      </c>
      <c r="W79" s="71">
        <f t="shared" si="9"/>
        <v>83</v>
      </c>
      <c r="X79" s="68">
        <v>99</v>
      </c>
      <c r="Y79" s="68">
        <v>104</v>
      </c>
      <c r="Z79" s="68">
        <v>108</v>
      </c>
      <c r="AA79" s="72">
        <f t="shared" si="10"/>
        <v>103.66666666666667</v>
      </c>
      <c r="AB79" s="75" t="s">
        <v>219</v>
      </c>
      <c r="AC79" s="69">
        <v>81</v>
      </c>
      <c r="AD79" s="69">
        <v>100</v>
      </c>
      <c r="AE79" s="69">
        <v>89</v>
      </c>
      <c r="AF79" s="69">
        <v>28</v>
      </c>
      <c r="AG79" s="76">
        <v>100</v>
      </c>
      <c r="AH79" s="76">
        <v>100</v>
      </c>
      <c r="AI79" s="24">
        <f t="shared" si="12"/>
        <v>79.373333333333335</v>
      </c>
      <c r="AJ79" s="18"/>
      <c r="AK79" s="19"/>
      <c r="AL79" s="64" t="s">
        <v>213</v>
      </c>
      <c r="AM79" s="64">
        <v>13516152</v>
      </c>
      <c r="AN79" s="65">
        <v>113</v>
      </c>
    </row>
    <row r="80" spans="1:40" ht="15.75" x14ac:dyDescent="0.25">
      <c r="A80" s="65">
        <v>86</v>
      </c>
      <c r="B80" s="64">
        <v>13516071</v>
      </c>
      <c r="C80" s="64" t="s">
        <v>237</v>
      </c>
      <c r="D80" s="64" t="s">
        <v>186</v>
      </c>
      <c r="E80" s="68">
        <v>12</v>
      </c>
      <c r="F80" s="68">
        <v>10</v>
      </c>
      <c r="G80" s="68">
        <v>7</v>
      </c>
      <c r="H80" s="68">
        <v>15</v>
      </c>
      <c r="I80" s="68">
        <v>12</v>
      </c>
      <c r="J80" s="68">
        <v>11</v>
      </c>
      <c r="K80" s="70">
        <f t="shared" si="7"/>
        <v>67</v>
      </c>
      <c r="L80" s="70">
        <v>13</v>
      </c>
      <c r="M80" s="70">
        <v>15</v>
      </c>
      <c r="N80" s="70">
        <v>6</v>
      </c>
      <c r="O80" s="70">
        <v>13</v>
      </c>
      <c r="P80" s="70">
        <v>20</v>
      </c>
      <c r="Q80" s="70">
        <v>6</v>
      </c>
      <c r="R80" s="70">
        <v>2</v>
      </c>
      <c r="S80" s="70">
        <f t="shared" si="8"/>
        <v>75</v>
      </c>
      <c r="T80" s="68">
        <v>50</v>
      </c>
      <c r="U80" s="68">
        <v>100</v>
      </c>
      <c r="V80" s="68">
        <v>93</v>
      </c>
      <c r="W80" s="71">
        <f t="shared" si="9"/>
        <v>81</v>
      </c>
      <c r="X80" s="68">
        <v>102</v>
      </c>
      <c r="Y80" s="68">
        <v>99</v>
      </c>
      <c r="Z80" s="68">
        <v>99</v>
      </c>
      <c r="AA80" s="72">
        <f t="shared" si="10"/>
        <v>100</v>
      </c>
      <c r="AB80" s="73" t="s">
        <v>41</v>
      </c>
      <c r="AC80" s="70">
        <v>71</v>
      </c>
      <c r="AD80" s="70">
        <v>100</v>
      </c>
      <c r="AE80" s="70">
        <v>100</v>
      </c>
      <c r="AF80" s="69">
        <v>28</v>
      </c>
      <c r="AG80" s="74">
        <v>100</v>
      </c>
      <c r="AH80" s="74">
        <v>100</v>
      </c>
      <c r="AI80" s="24">
        <f t="shared" si="12"/>
        <v>79.249999999999986</v>
      </c>
      <c r="AJ80" s="38"/>
      <c r="AK80" s="39"/>
      <c r="AL80" s="64" t="s">
        <v>186</v>
      </c>
      <c r="AM80" s="64">
        <v>13516071</v>
      </c>
      <c r="AN80" s="65">
        <v>86</v>
      </c>
    </row>
    <row r="81" spans="1:40" ht="15.75" x14ac:dyDescent="0.25">
      <c r="A81" s="65">
        <v>99</v>
      </c>
      <c r="B81" s="64">
        <v>13516110</v>
      </c>
      <c r="C81" s="64" t="s">
        <v>237</v>
      </c>
      <c r="D81" s="64" t="s">
        <v>199</v>
      </c>
      <c r="E81" s="68">
        <v>12.5</v>
      </c>
      <c r="F81" s="68">
        <v>12.5</v>
      </c>
      <c r="G81" s="68">
        <v>5</v>
      </c>
      <c r="H81" s="68">
        <v>20</v>
      </c>
      <c r="I81" s="68">
        <v>5</v>
      </c>
      <c r="J81" s="68">
        <v>2</v>
      </c>
      <c r="K81" s="70">
        <f t="shared" si="7"/>
        <v>57</v>
      </c>
      <c r="L81" s="70">
        <v>10</v>
      </c>
      <c r="M81" s="70">
        <v>15</v>
      </c>
      <c r="N81" s="70">
        <v>10</v>
      </c>
      <c r="O81" s="70">
        <v>15</v>
      </c>
      <c r="P81" s="70">
        <v>16.5</v>
      </c>
      <c r="Q81" s="70">
        <v>8</v>
      </c>
      <c r="R81" s="70">
        <v>2</v>
      </c>
      <c r="S81" s="70">
        <f t="shared" si="8"/>
        <v>76.5</v>
      </c>
      <c r="T81" s="68">
        <v>100</v>
      </c>
      <c r="U81" s="68">
        <v>101</v>
      </c>
      <c r="V81" s="68">
        <v>110</v>
      </c>
      <c r="W81" s="71">
        <f t="shared" si="9"/>
        <v>103.66666666666667</v>
      </c>
      <c r="X81" s="68">
        <v>100</v>
      </c>
      <c r="Y81" s="68">
        <v>103</v>
      </c>
      <c r="Z81" s="68">
        <v>104</v>
      </c>
      <c r="AA81" s="72">
        <f t="shared" si="10"/>
        <v>102.33333333333333</v>
      </c>
      <c r="AB81" s="73" t="s">
        <v>40</v>
      </c>
      <c r="AC81" s="70">
        <v>76</v>
      </c>
      <c r="AD81" s="70">
        <v>100</v>
      </c>
      <c r="AE81" s="70">
        <v>100</v>
      </c>
      <c r="AF81" s="69">
        <v>28</v>
      </c>
      <c r="AG81" s="74">
        <v>100</v>
      </c>
      <c r="AH81" s="74">
        <v>0</v>
      </c>
      <c r="AI81" s="24">
        <f t="shared" si="12"/>
        <v>79.183333333333323</v>
      </c>
      <c r="AJ81" s="38"/>
      <c r="AK81" s="39"/>
      <c r="AL81" s="64" t="s">
        <v>199</v>
      </c>
      <c r="AM81" s="64">
        <v>13516110</v>
      </c>
      <c r="AN81" s="65">
        <v>99</v>
      </c>
    </row>
    <row r="82" spans="1:40" ht="15.75" x14ac:dyDescent="0.25">
      <c r="A82" s="65">
        <v>8</v>
      </c>
      <c r="B82" s="64">
        <v>13516010</v>
      </c>
      <c r="C82" s="64" t="s">
        <v>236</v>
      </c>
      <c r="D82" s="64" t="s">
        <v>107</v>
      </c>
      <c r="E82" s="61">
        <v>20</v>
      </c>
      <c r="F82" s="61">
        <v>15</v>
      </c>
      <c r="G82" s="61">
        <v>12</v>
      </c>
      <c r="H82" s="61">
        <v>20</v>
      </c>
      <c r="I82" s="61">
        <v>10</v>
      </c>
      <c r="J82" s="61">
        <v>15</v>
      </c>
      <c r="K82" s="61">
        <f t="shared" si="7"/>
        <v>92</v>
      </c>
      <c r="L82" s="98">
        <v>1</v>
      </c>
      <c r="M82" s="98">
        <v>5.5</v>
      </c>
      <c r="N82" s="98">
        <v>13</v>
      </c>
      <c r="O82" s="98">
        <v>8</v>
      </c>
      <c r="P82" s="98">
        <v>10</v>
      </c>
      <c r="Q82" s="98">
        <v>2</v>
      </c>
      <c r="R82" s="98">
        <v>2</v>
      </c>
      <c r="S82" s="61">
        <f t="shared" si="8"/>
        <v>41.5</v>
      </c>
      <c r="T82" s="46">
        <v>100</v>
      </c>
      <c r="U82" s="46">
        <v>100</v>
      </c>
      <c r="V82" s="46">
        <v>104</v>
      </c>
      <c r="W82" s="101">
        <f t="shared" si="9"/>
        <v>101.33333333333333</v>
      </c>
      <c r="X82" s="46">
        <v>108</v>
      </c>
      <c r="Y82" s="46">
        <v>100</v>
      </c>
      <c r="Z82" s="46">
        <v>87</v>
      </c>
      <c r="AA82" s="101">
        <f t="shared" si="10"/>
        <v>98.333333333333329</v>
      </c>
      <c r="AB82" s="99" t="s">
        <v>219</v>
      </c>
      <c r="AC82" s="45">
        <v>81</v>
      </c>
      <c r="AD82" s="61">
        <v>120</v>
      </c>
      <c r="AE82" s="61">
        <v>98.25</v>
      </c>
      <c r="AF82" s="64">
        <v>28</v>
      </c>
      <c r="AG82" s="61">
        <f>AF82*100/28</f>
        <v>100</v>
      </c>
      <c r="AH82" s="45">
        <v>100</v>
      </c>
      <c r="AI82" s="24">
        <f t="shared" si="12"/>
        <v>79.082499999999996</v>
      </c>
      <c r="AJ82" s="98" t="s">
        <v>40</v>
      </c>
      <c r="AK82" s="19"/>
      <c r="AL82" s="64" t="s">
        <v>107</v>
      </c>
      <c r="AM82" s="64">
        <v>13516010</v>
      </c>
      <c r="AN82" s="65">
        <v>8</v>
      </c>
    </row>
    <row r="83" spans="1:40" ht="15.75" x14ac:dyDescent="0.25">
      <c r="A83" s="65">
        <v>118</v>
      </c>
      <c r="B83" s="50">
        <v>13516006</v>
      </c>
      <c r="C83" s="50" t="s">
        <v>238</v>
      </c>
      <c r="D83" s="64" t="s">
        <v>46</v>
      </c>
      <c r="E83" s="64">
        <v>12.5</v>
      </c>
      <c r="F83" s="64">
        <v>7.5</v>
      </c>
      <c r="G83" s="64">
        <v>7</v>
      </c>
      <c r="H83" s="64">
        <v>14</v>
      </c>
      <c r="I83" s="64">
        <v>10</v>
      </c>
      <c r="J83" s="64">
        <v>13</v>
      </c>
      <c r="K83" s="64">
        <f t="shared" ref="K83:K114" si="14">SUM(E83:J83)</f>
        <v>64</v>
      </c>
      <c r="L83" s="64">
        <v>13</v>
      </c>
      <c r="M83" s="64">
        <v>7</v>
      </c>
      <c r="N83" s="64">
        <v>10</v>
      </c>
      <c r="O83" s="64">
        <v>10</v>
      </c>
      <c r="P83" s="64">
        <v>22</v>
      </c>
      <c r="Q83" s="64">
        <v>6</v>
      </c>
      <c r="R83" s="64">
        <v>2</v>
      </c>
      <c r="S83" s="64">
        <f t="shared" ref="S83:S114" si="15">SUM(L83:R83)</f>
        <v>70</v>
      </c>
      <c r="T83" s="64">
        <v>100</v>
      </c>
      <c r="U83" s="64">
        <v>107</v>
      </c>
      <c r="V83" s="64">
        <v>106</v>
      </c>
      <c r="W83" s="10">
        <f t="shared" ref="W83:W114" si="16">AVERAGE(T83:V83)</f>
        <v>104.33333333333333</v>
      </c>
      <c r="X83" s="64">
        <v>105</v>
      </c>
      <c r="Y83" s="64">
        <v>87</v>
      </c>
      <c r="Z83" s="64">
        <v>101</v>
      </c>
      <c r="AA83" s="10">
        <f t="shared" ref="AA83:AA114" si="17">AVERAGE(X83:Z83)</f>
        <v>97.666666666666671</v>
      </c>
      <c r="AB83" s="50" t="s">
        <v>40</v>
      </c>
      <c r="AC83" s="64">
        <v>76</v>
      </c>
      <c r="AD83" s="64">
        <v>120</v>
      </c>
      <c r="AE83" s="64">
        <v>100</v>
      </c>
      <c r="AF83" s="52">
        <v>27</v>
      </c>
      <c r="AG83" s="61">
        <f>AF83*100/28</f>
        <v>96.428571428571431</v>
      </c>
      <c r="AH83" s="53">
        <v>100</v>
      </c>
      <c r="AI83" s="24">
        <f t="shared" ref="AI83:AI114" si="18">$K$10*K83+$S$10*S83+$W$10*W83+$AA$10*AA83+$AC$10*AC83+$AD$10*AD83+$AE$10*AE83+$AG$10*AG83+$AH$10*AH83</f>
        <v>79.077380952380963</v>
      </c>
      <c r="AJ83" s="64" t="s">
        <v>40</v>
      </c>
      <c r="AK83" s="19"/>
      <c r="AL83" s="64" t="s">
        <v>46</v>
      </c>
      <c r="AM83" s="50">
        <v>13516006</v>
      </c>
      <c r="AN83" s="65">
        <v>118</v>
      </c>
    </row>
    <row r="84" spans="1:40" ht="15.75" x14ac:dyDescent="0.25">
      <c r="A84" s="65">
        <v>94</v>
      </c>
      <c r="B84" s="64">
        <v>13516095</v>
      </c>
      <c r="C84" s="64" t="s">
        <v>237</v>
      </c>
      <c r="D84" s="64" t="s">
        <v>194</v>
      </c>
      <c r="E84" s="68">
        <v>12.5</v>
      </c>
      <c r="F84" s="68">
        <v>12.5</v>
      </c>
      <c r="G84" s="68">
        <v>12</v>
      </c>
      <c r="H84" s="68">
        <v>17</v>
      </c>
      <c r="I84" s="68">
        <v>2</v>
      </c>
      <c r="J84" s="68">
        <v>4</v>
      </c>
      <c r="K84" s="70">
        <f t="shared" si="14"/>
        <v>60</v>
      </c>
      <c r="L84" s="70">
        <v>9</v>
      </c>
      <c r="M84" s="70">
        <v>12</v>
      </c>
      <c r="N84" s="70">
        <v>12</v>
      </c>
      <c r="O84" s="70">
        <v>8</v>
      </c>
      <c r="P84" s="70">
        <v>20.5</v>
      </c>
      <c r="Q84" s="70">
        <v>8</v>
      </c>
      <c r="R84" s="70">
        <v>2</v>
      </c>
      <c r="S84" s="70">
        <f t="shared" si="15"/>
        <v>71.5</v>
      </c>
      <c r="T84" s="68">
        <v>99</v>
      </c>
      <c r="U84" s="68">
        <v>101</v>
      </c>
      <c r="V84" s="68">
        <v>103</v>
      </c>
      <c r="W84" s="71">
        <f t="shared" si="16"/>
        <v>101</v>
      </c>
      <c r="X84" s="68">
        <v>109</v>
      </c>
      <c r="Y84" s="68">
        <v>101</v>
      </c>
      <c r="Z84" s="68">
        <v>108</v>
      </c>
      <c r="AA84" s="72">
        <f t="shared" si="17"/>
        <v>106</v>
      </c>
      <c r="AB84" s="73" t="s">
        <v>219</v>
      </c>
      <c r="AC84" s="70">
        <v>81</v>
      </c>
      <c r="AD84" s="70">
        <v>98</v>
      </c>
      <c r="AE84" s="70">
        <v>47</v>
      </c>
      <c r="AF84" s="69">
        <v>26</v>
      </c>
      <c r="AG84" s="74">
        <v>92.857142857142861</v>
      </c>
      <c r="AH84" s="74">
        <v>100</v>
      </c>
      <c r="AI84" s="24">
        <f t="shared" si="18"/>
        <v>79.071428571428569</v>
      </c>
      <c r="AJ84" s="38"/>
      <c r="AK84" s="39"/>
      <c r="AL84" s="64" t="s">
        <v>194</v>
      </c>
      <c r="AM84" s="64">
        <v>13516095</v>
      </c>
      <c r="AN84" s="65">
        <v>94</v>
      </c>
    </row>
    <row r="85" spans="1:40" ht="15.75" x14ac:dyDescent="0.25">
      <c r="A85" s="65">
        <v>128</v>
      </c>
      <c r="B85" s="50">
        <v>13516036</v>
      </c>
      <c r="C85" s="50" t="s">
        <v>238</v>
      </c>
      <c r="D85" s="64" t="s">
        <v>56</v>
      </c>
      <c r="E85" s="64">
        <v>10</v>
      </c>
      <c r="F85" s="64">
        <v>7.5</v>
      </c>
      <c r="G85" s="64">
        <v>12</v>
      </c>
      <c r="H85" s="64">
        <v>7</v>
      </c>
      <c r="I85" s="64">
        <v>12</v>
      </c>
      <c r="J85" s="64">
        <v>10</v>
      </c>
      <c r="K85" s="64">
        <f t="shared" si="14"/>
        <v>58.5</v>
      </c>
      <c r="L85" s="64">
        <v>13</v>
      </c>
      <c r="M85" s="64">
        <v>15</v>
      </c>
      <c r="N85" s="64">
        <v>16</v>
      </c>
      <c r="O85" s="64">
        <v>15</v>
      </c>
      <c r="P85" s="64">
        <v>17</v>
      </c>
      <c r="Q85" s="64">
        <v>2</v>
      </c>
      <c r="R85" s="64">
        <v>2</v>
      </c>
      <c r="S85" s="64">
        <f t="shared" si="15"/>
        <v>80</v>
      </c>
      <c r="T85" s="64">
        <v>68</v>
      </c>
      <c r="U85" s="64">
        <v>110</v>
      </c>
      <c r="V85" s="64">
        <v>94</v>
      </c>
      <c r="W85" s="10">
        <f t="shared" si="16"/>
        <v>90.666666666666671</v>
      </c>
      <c r="X85" s="64">
        <v>104</v>
      </c>
      <c r="Y85" s="64">
        <v>88</v>
      </c>
      <c r="Z85" s="64">
        <v>108</v>
      </c>
      <c r="AA85" s="10">
        <f t="shared" si="17"/>
        <v>100</v>
      </c>
      <c r="AB85" s="50" t="s">
        <v>41</v>
      </c>
      <c r="AC85" s="64">
        <v>71</v>
      </c>
      <c r="AD85" s="64">
        <v>100</v>
      </c>
      <c r="AE85" s="64">
        <v>93</v>
      </c>
      <c r="AF85" s="52">
        <v>27</v>
      </c>
      <c r="AG85" s="61">
        <f>AF85*100/28</f>
        <v>96.428571428571431</v>
      </c>
      <c r="AH85" s="53">
        <v>100</v>
      </c>
      <c r="AI85" s="24">
        <f t="shared" si="18"/>
        <v>79.00738095238097</v>
      </c>
      <c r="AJ85" s="64" t="s">
        <v>219</v>
      </c>
      <c r="AK85" s="11"/>
      <c r="AL85" s="64" t="s">
        <v>56</v>
      </c>
      <c r="AM85" s="50">
        <v>13516036</v>
      </c>
      <c r="AN85" s="65">
        <v>128</v>
      </c>
    </row>
    <row r="86" spans="1:40" ht="15.75" x14ac:dyDescent="0.25">
      <c r="A86" s="65">
        <v>14</v>
      </c>
      <c r="B86" s="64">
        <v>13516028</v>
      </c>
      <c r="C86" s="64" t="s">
        <v>236</v>
      </c>
      <c r="D86" s="64" t="s">
        <v>113</v>
      </c>
      <c r="E86" s="61">
        <v>22.5</v>
      </c>
      <c r="F86" s="61">
        <v>15</v>
      </c>
      <c r="G86" s="61">
        <v>8</v>
      </c>
      <c r="H86" s="61">
        <v>18</v>
      </c>
      <c r="I86" s="61">
        <v>10</v>
      </c>
      <c r="J86" s="61">
        <v>11</v>
      </c>
      <c r="K86" s="61">
        <f t="shared" si="14"/>
        <v>84.5</v>
      </c>
      <c r="L86" s="98">
        <v>13</v>
      </c>
      <c r="M86" s="98">
        <v>0</v>
      </c>
      <c r="N86" s="98">
        <v>9</v>
      </c>
      <c r="O86" s="98">
        <v>8</v>
      </c>
      <c r="P86" s="98">
        <v>22.5</v>
      </c>
      <c r="Q86" s="98">
        <v>2</v>
      </c>
      <c r="R86" s="98">
        <v>2</v>
      </c>
      <c r="S86" s="61">
        <f t="shared" si="15"/>
        <v>56.5</v>
      </c>
      <c r="T86" s="46">
        <v>100</v>
      </c>
      <c r="U86" s="46">
        <v>104</v>
      </c>
      <c r="V86" s="46">
        <v>110</v>
      </c>
      <c r="W86" s="101">
        <f t="shared" si="16"/>
        <v>104.66666666666667</v>
      </c>
      <c r="X86" s="46">
        <v>92</v>
      </c>
      <c r="Y86" s="46">
        <v>98</v>
      </c>
      <c r="Z86" s="46">
        <v>79</v>
      </c>
      <c r="AA86" s="101">
        <f t="shared" si="17"/>
        <v>89.666666666666671</v>
      </c>
      <c r="AB86" s="99" t="s">
        <v>41</v>
      </c>
      <c r="AC86" s="45">
        <v>71</v>
      </c>
      <c r="AD86" s="61">
        <v>112.5</v>
      </c>
      <c r="AE86" s="61">
        <v>80.75</v>
      </c>
      <c r="AF86" s="64">
        <v>26</v>
      </c>
      <c r="AG86" s="61">
        <f>AF86*100/28</f>
        <v>92.857142857142861</v>
      </c>
      <c r="AH86" s="45">
        <v>100</v>
      </c>
      <c r="AI86" s="24">
        <f t="shared" si="18"/>
        <v>79.003928571428574</v>
      </c>
      <c r="AJ86" s="98" t="s">
        <v>41</v>
      </c>
      <c r="AK86" s="11"/>
      <c r="AL86" s="64" t="s">
        <v>113</v>
      </c>
      <c r="AM86" s="64">
        <v>13516028</v>
      </c>
      <c r="AN86" s="65">
        <v>14</v>
      </c>
    </row>
    <row r="87" spans="1:40" ht="15.75" x14ac:dyDescent="0.25">
      <c r="A87" s="65">
        <v>50</v>
      </c>
      <c r="B87" s="64">
        <v>13516139</v>
      </c>
      <c r="C87" s="64" t="s">
        <v>236</v>
      </c>
      <c r="D87" s="64" t="s">
        <v>149</v>
      </c>
      <c r="E87" s="61">
        <v>12.5</v>
      </c>
      <c r="F87" s="61">
        <v>15</v>
      </c>
      <c r="G87" s="61">
        <v>9</v>
      </c>
      <c r="H87" s="61">
        <v>20</v>
      </c>
      <c r="I87" s="61">
        <v>9</v>
      </c>
      <c r="J87" s="61">
        <v>13</v>
      </c>
      <c r="K87" s="61">
        <f t="shared" si="14"/>
        <v>78.5</v>
      </c>
      <c r="L87" s="98">
        <v>3</v>
      </c>
      <c r="M87" s="98">
        <v>10</v>
      </c>
      <c r="N87" s="98">
        <v>15</v>
      </c>
      <c r="O87" s="98">
        <v>5</v>
      </c>
      <c r="P87" s="98">
        <v>17</v>
      </c>
      <c r="Q87" s="98">
        <v>8</v>
      </c>
      <c r="R87" s="98">
        <v>2</v>
      </c>
      <c r="S87" s="61">
        <f t="shared" si="15"/>
        <v>60</v>
      </c>
      <c r="T87" s="46">
        <v>97</v>
      </c>
      <c r="U87" s="46">
        <v>104</v>
      </c>
      <c r="V87" s="46">
        <v>104</v>
      </c>
      <c r="W87" s="101">
        <f t="shared" si="16"/>
        <v>101.66666666666667</v>
      </c>
      <c r="X87" s="46">
        <v>85</v>
      </c>
      <c r="Y87" s="46">
        <v>102</v>
      </c>
      <c r="Z87" s="46">
        <v>99</v>
      </c>
      <c r="AA87" s="101">
        <f t="shared" si="17"/>
        <v>95.333333333333329</v>
      </c>
      <c r="AB87" s="104" t="s">
        <v>40</v>
      </c>
      <c r="AC87" s="45">
        <v>76</v>
      </c>
      <c r="AD87" s="61">
        <v>61.5</v>
      </c>
      <c r="AE87" s="61">
        <v>88</v>
      </c>
      <c r="AF87" s="64">
        <v>26</v>
      </c>
      <c r="AG87" s="61">
        <f>AF87*100/28</f>
        <v>92.857142857142861</v>
      </c>
      <c r="AH87" s="45">
        <v>100</v>
      </c>
      <c r="AI87" s="24">
        <f t="shared" si="18"/>
        <v>78.899761904761888</v>
      </c>
      <c r="AJ87" s="98" t="s">
        <v>40</v>
      </c>
      <c r="AK87" s="11"/>
      <c r="AL87" s="64" t="s">
        <v>149</v>
      </c>
      <c r="AM87" s="64">
        <v>13516139</v>
      </c>
      <c r="AN87" s="65">
        <v>50</v>
      </c>
    </row>
    <row r="88" spans="1:40" ht="15.75" x14ac:dyDescent="0.25">
      <c r="A88" s="67">
        <v>168</v>
      </c>
      <c r="B88" s="50">
        <v>13516156</v>
      </c>
      <c r="C88" s="50" t="s">
        <v>238</v>
      </c>
      <c r="D88" s="64" t="s">
        <v>96</v>
      </c>
      <c r="E88" s="64">
        <v>20</v>
      </c>
      <c r="F88" s="64">
        <v>3</v>
      </c>
      <c r="G88" s="64">
        <v>12</v>
      </c>
      <c r="H88" s="64">
        <v>3</v>
      </c>
      <c r="I88" s="64">
        <v>5</v>
      </c>
      <c r="J88" s="64">
        <v>12</v>
      </c>
      <c r="K88" s="64">
        <f t="shared" si="14"/>
        <v>55</v>
      </c>
      <c r="L88" s="64">
        <v>13</v>
      </c>
      <c r="M88" s="64">
        <v>15</v>
      </c>
      <c r="N88" s="64">
        <v>14</v>
      </c>
      <c r="O88" s="64">
        <v>15</v>
      </c>
      <c r="P88" s="64">
        <v>22.5</v>
      </c>
      <c r="Q88" s="64">
        <v>4</v>
      </c>
      <c r="R88" s="64">
        <v>2</v>
      </c>
      <c r="S88" s="64">
        <f t="shared" si="15"/>
        <v>85.5</v>
      </c>
      <c r="T88" s="64">
        <v>100</v>
      </c>
      <c r="U88" s="64">
        <v>110</v>
      </c>
      <c r="V88" s="64">
        <v>85</v>
      </c>
      <c r="W88" s="10">
        <f t="shared" si="16"/>
        <v>98.333333333333329</v>
      </c>
      <c r="X88" s="64">
        <v>88</v>
      </c>
      <c r="Y88" s="64">
        <v>92</v>
      </c>
      <c r="Z88" s="64">
        <v>96</v>
      </c>
      <c r="AA88" s="10">
        <f t="shared" si="17"/>
        <v>92</v>
      </c>
      <c r="AB88" s="50" t="s">
        <v>41</v>
      </c>
      <c r="AC88" s="64">
        <v>71</v>
      </c>
      <c r="AD88" s="64">
        <v>100</v>
      </c>
      <c r="AE88" s="64">
        <v>100</v>
      </c>
      <c r="AF88" s="52">
        <v>27</v>
      </c>
      <c r="AG88" s="61">
        <f>AF88*100/28</f>
        <v>96.428571428571431</v>
      </c>
      <c r="AH88" s="53">
        <v>100</v>
      </c>
      <c r="AI88" s="24">
        <f t="shared" si="18"/>
        <v>78.844047619047629</v>
      </c>
      <c r="AJ88" s="64" t="s">
        <v>41</v>
      </c>
      <c r="AK88" s="64"/>
      <c r="AL88" s="64" t="s">
        <v>96</v>
      </c>
      <c r="AM88" s="50">
        <v>13516156</v>
      </c>
      <c r="AN88" s="67">
        <v>168</v>
      </c>
    </row>
    <row r="89" spans="1:40" ht="15.75" x14ac:dyDescent="0.25">
      <c r="A89" s="65">
        <v>39</v>
      </c>
      <c r="B89" s="64">
        <v>13516106</v>
      </c>
      <c r="C89" s="64" t="s">
        <v>236</v>
      </c>
      <c r="D89" s="64" t="s">
        <v>138</v>
      </c>
      <c r="E89" s="93">
        <v>17.5</v>
      </c>
      <c r="F89" s="93">
        <v>15</v>
      </c>
      <c r="G89" s="93">
        <v>3</v>
      </c>
      <c r="H89" s="93">
        <v>10</v>
      </c>
      <c r="I89" s="93">
        <v>4</v>
      </c>
      <c r="J89" s="93">
        <v>6</v>
      </c>
      <c r="K89" s="61">
        <f t="shared" si="14"/>
        <v>55.5</v>
      </c>
      <c r="L89" s="98">
        <v>10</v>
      </c>
      <c r="M89" s="98">
        <v>9</v>
      </c>
      <c r="N89" s="98">
        <v>17</v>
      </c>
      <c r="O89" s="98">
        <v>14</v>
      </c>
      <c r="P89" s="98">
        <v>19.5</v>
      </c>
      <c r="Q89" s="98">
        <v>4</v>
      </c>
      <c r="R89" s="98">
        <v>2</v>
      </c>
      <c r="S89" s="61">
        <f t="shared" si="15"/>
        <v>75.5</v>
      </c>
      <c r="T89" s="99">
        <v>100</v>
      </c>
      <c r="U89" s="99">
        <v>110</v>
      </c>
      <c r="V89" s="99">
        <v>110</v>
      </c>
      <c r="W89" s="101">
        <f t="shared" si="16"/>
        <v>106.66666666666667</v>
      </c>
      <c r="X89" s="99">
        <v>102</v>
      </c>
      <c r="Y89" s="99">
        <v>103</v>
      </c>
      <c r="Z89" s="99">
        <v>104</v>
      </c>
      <c r="AA89" s="101">
        <f t="shared" si="17"/>
        <v>103</v>
      </c>
      <c r="AB89" s="99" t="s">
        <v>41</v>
      </c>
      <c r="AC89" s="106">
        <v>71</v>
      </c>
      <c r="AD89" s="93">
        <v>58</v>
      </c>
      <c r="AE89" s="93">
        <v>88</v>
      </c>
      <c r="AF89" s="64">
        <v>27</v>
      </c>
      <c r="AG89" s="61">
        <f>AF89*100/28</f>
        <v>96.428571428571431</v>
      </c>
      <c r="AH89" s="106">
        <v>100</v>
      </c>
      <c r="AI89" s="24">
        <f t="shared" si="18"/>
        <v>78.487380952380946</v>
      </c>
      <c r="AJ89" s="98" t="s">
        <v>41</v>
      </c>
      <c r="AK89" s="113"/>
      <c r="AL89" s="64" t="s">
        <v>138</v>
      </c>
      <c r="AM89" s="64">
        <v>13516106</v>
      </c>
      <c r="AN89" s="65">
        <v>39</v>
      </c>
    </row>
    <row r="90" spans="1:40" ht="15.75" x14ac:dyDescent="0.25">
      <c r="A90" s="65">
        <v>111</v>
      </c>
      <c r="B90" s="64">
        <v>13516146</v>
      </c>
      <c r="C90" s="64" t="s">
        <v>237</v>
      </c>
      <c r="D90" s="64" t="s">
        <v>211</v>
      </c>
      <c r="E90" s="68">
        <v>15</v>
      </c>
      <c r="F90" s="68">
        <v>7.5</v>
      </c>
      <c r="G90" s="68">
        <v>6</v>
      </c>
      <c r="H90" s="68">
        <v>4</v>
      </c>
      <c r="I90" s="68">
        <v>7</v>
      </c>
      <c r="J90" s="68">
        <v>15</v>
      </c>
      <c r="K90" s="70">
        <f t="shared" si="14"/>
        <v>54.5</v>
      </c>
      <c r="L90" s="68">
        <v>13</v>
      </c>
      <c r="M90" s="68">
        <v>5</v>
      </c>
      <c r="N90" s="68">
        <v>20</v>
      </c>
      <c r="O90" s="68">
        <v>15</v>
      </c>
      <c r="P90" s="68">
        <v>22</v>
      </c>
      <c r="Q90" s="68">
        <v>6</v>
      </c>
      <c r="R90" s="69">
        <v>2</v>
      </c>
      <c r="S90" s="70">
        <f t="shared" si="15"/>
        <v>83</v>
      </c>
      <c r="T90" s="68">
        <v>80</v>
      </c>
      <c r="U90" s="68">
        <v>101</v>
      </c>
      <c r="V90" s="68">
        <v>100</v>
      </c>
      <c r="W90" s="71">
        <f t="shared" si="16"/>
        <v>93.666666666666671</v>
      </c>
      <c r="X90" s="68">
        <v>96</v>
      </c>
      <c r="Y90" s="68">
        <v>101</v>
      </c>
      <c r="Z90" s="68">
        <v>94</v>
      </c>
      <c r="AA90" s="72">
        <f t="shared" si="17"/>
        <v>97</v>
      </c>
      <c r="AB90" s="75" t="s">
        <v>40</v>
      </c>
      <c r="AC90" s="69">
        <v>76</v>
      </c>
      <c r="AD90" s="69">
        <v>100</v>
      </c>
      <c r="AE90" s="69">
        <v>58</v>
      </c>
      <c r="AF90" s="69">
        <v>28</v>
      </c>
      <c r="AG90" s="76">
        <v>100</v>
      </c>
      <c r="AH90" s="76">
        <v>100</v>
      </c>
      <c r="AI90" s="24">
        <f t="shared" si="18"/>
        <v>78.396666666666661</v>
      </c>
      <c r="AJ90" s="18"/>
      <c r="AK90" s="11"/>
      <c r="AL90" s="64" t="s">
        <v>211</v>
      </c>
      <c r="AM90" s="64">
        <v>13516146</v>
      </c>
      <c r="AN90" s="65">
        <v>111</v>
      </c>
    </row>
    <row r="91" spans="1:40" ht="15.75" x14ac:dyDescent="0.25">
      <c r="A91" s="65">
        <v>150</v>
      </c>
      <c r="B91" s="50">
        <v>13516102</v>
      </c>
      <c r="C91" s="50" t="s">
        <v>238</v>
      </c>
      <c r="D91" s="64" t="s">
        <v>78</v>
      </c>
      <c r="E91" s="64">
        <v>12.5</v>
      </c>
      <c r="F91" s="64">
        <v>7.5</v>
      </c>
      <c r="G91" s="64">
        <v>15</v>
      </c>
      <c r="H91" s="64">
        <v>10</v>
      </c>
      <c r="I91" s="64">
        <v>12</v>
      </c>
      <c r="J91" s="64">
        <v>18</v>
      </c>
      <c r="K91" s="64">
        <f t="shared" si="14"/>
        <v>75</v>
      </c>
      <c r="L91" s="64">
        <v>10</v>
      </c>
      <c r="M91" s="64">
        <v>3.5</v>
      </c>
      <c r="N91" s="64">
        <v>17</v>
      </c>
      <c r="O91" s="64">
        <v>8</v>
      </c>
      <c r="P91" s="64">
        <v>15</v>
      </c>
      <c r="Q91" s="64">
        <v>4</v>
      </c>
      <c r="R91" s="64">
        <v>2</v>
      </c>
      <c r="S91" s="64">
        <f t="shared" si="15"/>
        <v>59.5</v>
      </c>
      <c r="T91" s="64">
        <v>100</v>
      </c>
      <c r="U91" s="64">
        <v>110</v>
      </c>
      <c r="V91" s="64">
        <v>104</v>
      </c>
      <c r="W91" s="10">
        <f t="shared" si="16"/>
        <v>104.66666666666667</v>
      </c>
      <c r="X91" s="64">
        <v>90</v>
      </c>
      <c r="Y91" s="64">
        <v>100</v>
      </c>
      <c r="Z91" s="64">
        <v>99</v>
      </c>
      <c r="AA91" s="10">
        <f t="shared" si="17"/>
        <v>96.333333333333329</v>
      </c>
      <c r="AB91" s="50" t="s">
        <v>41</v>
      </c>
      <c r="AC91" s="64">
        <v>71</v>
      </c>
      <c r="AD91" s="64">
        <v>120</v>
      </c>
      <c r="AE91" s="64">
        <v>79</v>
      </c>
      <c r="AF91" s="52">
        <v>25</v>
      </c>
      <c r="AG91" s="61">
        <f>AF91*100/28</f>
        <v>89.285714285714292</v>
      </c>
      <c r="AH91" s="53">
        <v>100</v>
      </c>
      <c r="AI91" s="24">
        <f t="shared" si="18"/>
        <v>78.355476190476196</v>
      </c>
      <c r="AJ91" s="64" t="s">
        <v>226</v>
      </c>
      <c r="AK91" s="11"/>
      <c r="AL91" s="64" t="s">
        <v>78</v>
      </c>
      <c r="AM91" s="50">
        <v>13516102</v>
      </c>
      <c r="AN91" s="65">
        <v>150</v>
      </c>
    </row>
    <row r="92" spans="1:40" ht="15.75" x14ac:dyDescent="0.25">
      <c r="A92" s="65">
        <v>82</v>
      </c>
      <c r="B92" s="64">
        <v>13516059</v>
      </c>
      <c r="C92" s="64" t="s">
        <v>237</v>
      </c>
      <c r="D92" s="64" t="s">
        <v>182</v>
      </c>
      <c r="E92" s="68">
        <v>19</v>
      </c>
      <c r="F92" s="68">
        <v>10</v>
      </c>
      <c r="G92" s="68">
        <v>9</v>
      </c>
      <c r="H92" s="68">
        <v>17</v>
      </c>
      <c r="I92" s="68">
        <v>0</v>
      </c>
      <c r="J92" s="68">
        <v>0</v>
      </c>
      <c r="K92" s="70">
        <f t="shared" si="14"/>
        <v>55</v>
      </c>
      <c r="L92" s="70">
        <v>14</v>
      </c>
      <c r="M92" s="70">
        <v>15</v>
      </c>
      <c r="N92" s="70">
        <v>11</v>
      </c>
      <c r="O92" s="70">
        <v>10</v>
      </c>
      <c r="P92" s="70">
        <v>22.5</v>
      </c>
      <c r="Q92" s="70">
        <v>4</v>
      </c>
      <c r="R92" s="70">
        <v>2</v>
      </c>
      <c r="S92" s="70">
        <f t="shared" si="15"/>
        <v>78.5</v>
      </c>
      <c r="T92" s="68">
        <v>99</v>
      </c>
      <c r="U92" s="68">
        <v>110</v>
      </c>
      <c r="V92" s="68">
        <v>109</v>
      </c>
      <c r="W92" s="71">
        <f t="shared" si="16"/>
        <v>106</v>
      </c>
      <c r="X92" s="68">
        <v>86</v>
      </c>
      <c r="Y92" s="68">
        <v>96</v>
      </c>
      <c r="Z92" s="68">
        <v>99</v>
      </c>
      <c r="AA92" s="72">
        <f t="shared" si="17"/>
        <v>93.666666666666671</v>
      </c>
      <c r="AB92" s="73" t="s">
        <v>219</v>
      </c>
      <c r="AC92" s="70">
        <v>81</v>
      </c>
      <c r="AD92" s="70">
        <v>89</v>
      </c>
      <c r="AE92" s="70">
        <v>79</v>
      </c>
      <c r="AF92" s="69">
        <v>27</v>
      </c>
      <c r="AG92" s="74">
        <v>96.428571428571431</v>
      </c>
      <c r="AH92" s="74">
        <v>100</v>
      </c>
      <c r="AI92" s="24">
        <f t="shared" si="18"/>
        <v>78.024047619047622</v>
      </c>
      <c r="AJ92" s="38"/>
      <c r="AK92" s="40"/>
      <c r="AL92" s="64" t="s">
        <v>182</v>
      </c>
      <c r="AM92" s="64">
        <v>13516059</v>
      </c>
      <c r="AN92" s="65">
        <v>82</v>
      </c>
    </row>
    <row r="93" spans="1:40" ht="15.75" x14ac:dyDescent="0.25">
      <c r="A93" s="65">
        <v>107</v>
      </c>
      <c r="B93" s="64">
        <v>13516134</v>
      </c>
      <c r="C93" s="64" t="s">
        <v>237</v>
      </c>
      <c r="D93" s="64" t="s">
        <v>207</v>
      </c>
      <c r="E93" s="68">
        <v>15</v>
      </c>
      <c r="F93" s="68">
        <v>12.5</v>
      </c>
      <c r="G93" s="68">
        <v>8</v>
      </c>
      <c r="H93" s="68">
        <v>16</v>
      </c>
      <c r="I93" s="68">
        <v>3</v>
      </c>
      <c r="J93" s="68">
        <v>10</v>
      </c>
      <c r="K93" s="70">
        <f t="shared" si="14"/>
        <v>64.5</v>
      </c>
      <c r="L93" s="70">
        <v>4</v>
      </c>
      <c r="M93" s="70">
        <v>10.5</v>
      </c>
      <c r="N93" s="70">
        <v>10</v>
      </c>
      <c r="O93" s="70">
        <v>13</v>
      </c>
      <c r="P93" s="70">
        <v>24</v>
      </c>
      <c r="Q93" s="70">
        <v>6</v>
      </c>
      <c r="R93" s="70">
        <v>2</v>
      </c>
      <c r="S93" s="70">
        <f t="shared" si="15"/>
        <v>69.5</v>
      </c>
      <c r="T93" s="68">
        <v>100</v>
      </c>
      <c r="U93" s="68">
        <v>102</v>
      </c>
      <c r="V93" s="68">
        <v>100</v>
      </c>
      <c r="W93" s="71">
        <f t="shared" si="16"/>
        <v>100.66666666666667</v>
      </c>
      <c r="X93" s="68">
        <v>101</v>
      </c>
      <c r="Y93" s="68">
        <v>85</v>
      </c>
      <c r="Z93" s="68">
        <v>101</v>
      </c>
      <c r="AA93" s="72">
        <f t="shared" si="17"/>
        <v>95.666666666666671</v>
      </c>
      <c r="AB93" s="73" t="s">
        <v>40</v>
      </c>
      <c r="AC93" s="70">
        <v>76</v>
      </c>
      <c r="AD93" s="70">
        <v>100</v>
      </c>
      <c r="AE93" s="70">
        <v>89</v>
      </c>
      <c r="AF93" s="69">
        <v>27</v>
      </c>
      <c r="AG93" s="74">
        <v>96.428571428571431</v>
      </c>
      <c r="AH93" s="74">
        <v>100</v>
      </c>
      <c r="AI93" s="24">
        <f t="shared" si="18"/>
        <v>78.000714285714295</v>
      </c>
      <c r="AJ93" s="38"/>
      <c r="AK93" s="40"/>
      <c r="AL93" s="64" t="s">
        <v>207</v>
      </c>
      <c r="AM93" s="64">
        <v>13516134</v>
      </c>
      <c r="AN93" s="65">
        <v>107</v>
      </c>
    </row>
    <row r="94" spans="1:40" ht="15.75" x14ac:dyDescent="0.25">
      <c r="A94" s="65">
        <v>98</v>
      </c>
      <c r="B94" s="64">
        <v>13516107</v>
      </c>
      <c r="C94" s="64" t="s">
        <v>237</v>
      </c>
      <c r="D94" s="64" t="s">
        <v>198</v>
      </c>
      <c r="E94" s="68">
        <v>15</v>
      </c>
      <c r="F94" s="68">
        <v>10</v>
      </c>
      <c r="G94" s="68">
        <v>12</v>
      </c>
      <c r="H94" s="68">
        <v>16</v>
      </c>
      <c r="I94" s="68">
        <v>8</v>
      </c>
      <c r="J94" s="68">
        <v>8</v>
      </c>
      <c r="K94" s="70">
        <f t="shared" si="14"/>
        <v>69</v>
      </c>
      <c r="L94" s="70">
        <v>14</v>
      </c>
      <c r="M94" s="70">
        <v>4</v>
      </c>
      <c r="N94" s="70">
        <v>13</v>
      </c>
      <c r="O94" s="70">
        <v>14</v>
      </c>
      <c r="P94" s="70">
        <v>11</v>
      </c>
      <c r="Q94" s="70">
        <v>6</v>
      </c>
      <c r="R94" s="70">
        <v>2</v>
      </c>
      <c r="S94" s="70">
        <f t="shared" si="15"/>
        <v>64</v>
      </c>
      <c r="T94" s="68">
        <v>100</v>
      </c>
      <c r="U94" s="68">
        <v>107</v>
      </c>
      <c r="V94" s="68">
        <v>101</v>
      </c>
      <c r="W94" s="71">
        <f t="shared" si="16"/>
        <v>102.66666666666667</v>
      </c>
      <c r="X94" s="68">
        <v>97</v>
      </c>
      <c r="Y94" s="68">
        <v>92</v>
      </c>
      <c r="Z94" s="68">
        <v>99</v>
      </c>
      <c r="AA94" s="72">
        <f t="shared" si="17"/>
        <v>96</v>
      </c>
      <c r="AB94" s="73" t="s">
        <v>42</v>
      </c>
      <c r="AC94" s="70">
        <v>66</v>
      </c>
      <c r="AD94" s="70">
        <v>120</v>
      </c>
      <c r="AE94" s="70">
        <v>100</v>
      </c>
      <c r="AF94" s="69">
        <v>27</v>
      </c>
      <c r="AG94" s="74">
        <v>96.428571428571431</v>
      </c>
      <c r="AH94" s="74">
        <v>100</v>
      </c>
      <c r="AI94" s="24">
        <f t="shared" si="18"/>
        <v>77.777380952380966</v>
      </c>
      <c r="AJ94" s="38"/>
      <c r="AK94" s="40"/>
      <c r="AL94" s="64" t="s">
        <v>198</v>
      </c>
      <c r="AM94" s="64">
        <v>13516107</v>
      </c>
      <c r="AN94" s="65">
        <v>98</v>
      </c>
    </row>
    <row r="95" spans="1:40" ht="15.75" x14ac:dyDescent="0.25">
      <c r="A95" s="65">
        <v>13</v>
      </c>
      <c r="B95" s="64">
        <v>13516025</v>
      </c>
      <c r="C95" s="64" t="s">
        <v>236</v>
      </c>
      <c r="D95" s="64" t="s">
        <v>112</v>
      </c>
      <c r="E95" s="61">
        <v>20</v>
      </c>
      <c r="F95" s="61">
        <v>15</v>
      </c>
      <c r="G95" s="61">
        <v>7</v>
      </c>
      <c r="H95" s="61">
        <v>0</v>
      </c>
      <c r="I95" s="61">
        <v>6</v>
      </c>
      <c r="J95" s="61">
        <v>10</v>
      </c>
      <c r="K95" s="61">
        <f t="shared" si="14"/>
        <v>58</v>
      </c>
      <c r="L95" s="98">
        <v>6</v>
      </c>
      <c r="M95" s="98">
        <v>14.5</v>
      </c>
      <c r="N95" s="98">
        <v>13</v>
      </c>
      <c r="O95" s="98">
        <v>10</v>
      </c>
      <c r="P95" s="98">
        <v>19</v>
      </c>
      <c r="Q95" s="98">
        <v>4</v>
      </c>
      <c r="R95" s="98">
        <v>2</v>
      </c>
      <c r="S95" s="61">
        <f t="shared" si="15"/>
        <v>68.5</v>
      </c>
      <c r="T95" s="46">
        <v>90</v>
      </c>
      <c r="U95" s="46">
        <v>98</v>
      </c>
      <c r="V95" s="46">
        <v>106</v>
      </c>
      <c r="W95" s="101">
        <f t="shared" si="16"/>
        <v>98</v>
      </c>
      <c r="X95" s="46">
        <v>110</v>
      </c>
      <c r="Y95" s="46">
        <v>101</v>
      </c>
      <c r="Z95" s="46">
        <v>101</v>
      </c>
      <c r="AA95" s="101">
        <f t="shared" si="17"/>
        <v>104</v>
      </c>
      <c r="AB95" s="99" t="s">
        <v>219</v>
      </c>
      <c r="AC95" s="45">
        <v>81</v>
      </c>
      <c r="AD95" s="61">
        <v>96</v>
      </c>
      <c r="AE95" s="61">
        <v>94.75</v>
      </c>
      <c r="AF95" s="64">
        <v>28</v>
      </c>
      <c r="AG95" s="61">
        <f>AF95*100/28</f>
        <v>100</v>
      </c>
      <c r="AH95" s="45">
        <v>100</v>
      </c>
      <c r="AI95" s="24">
        <f t="shared" si="18"/>
        <v>77.507499999999993</v>
      </c>
      <c r="AJ95" s="98" t="s">
        <v>41</v>
      </c>
      <c r="AK95" s="11"/>
      <c r="AL95" s="64" t="s">
        <v>112</v>
      </c>
      <c r="AM95" s="64">
        <v>13516025</v>
      </c>
      <c r="AN95" s="65">
        <v>13</v>
      </c>
    </row>
    <row r="96" spans="1:40" ht="15.75" x14ac:dyDescent="0.25">
      <c r="A96" s="65">
        <v>34</v>
      </c>
      <c r="B96" s="64">
        <v>13516091</v>
      </c>
      <c r="C96" s="64" t="s">
        <v>236</v>
      </c>
      <c r="D96" s="64" t="s">
        <v>133</v>
      </c>
      <c r="E96" s="61">
        <v>20</v>
      </c>
      <c r="F96" s="61">
        <v>15</v>
      </c>
      <c r="G96" s="61">
        <v>15</v>
      </c>
      <c r="H96" s="61">
        <v>5</v>
      </c>
      <c r="I96" s="61">
        <v>4</v>
      </c>
      <c r="J96" s="61">
        <v>2</v>
      </c>
      <c r="K96" s="61">
        <f t="shared" si="14"/>
        <v>61</v>
      </c>
      <c r="L96" s="98">
        <v>14</v>
      </c>
      <c r="M96" s="98">
        <v>13</v>
      </c>
      <c r="N96" s="98">
        <v>0</v>
      </c>
      <c r="O96" s="98">
        <v>10</v>
      </c>
      <c r="P96" s="98">
        <v>19.5</v>
      </c>
      <c r="Q96" s="98">
        <v>8</v>
      </c>
      <c r="R96" s="98">
        <v>2</v>
      </c>
      <c r="S96" s="61">
        <f t="shared" si="15"/>
        <v>66.5</v>
      </c>
      <c r="T96" s="46">
        <v>70</v>
      </c>
      <c r="U96" s="46">
        <v>107</v>
      </c>
      <c r="V96" s="46">
        <v>110</v>
      </c>
      <c r="W96" s="101">
        <f t="shared" si="16"/>
        <v>95.666666666666671</v>
      </c>
      <c r="X96" s="46">
        <v>102</v>
      </c>
      <c r="Y96" s="46">
        <v>99</v>
      </c>
      <c r="Z96" s="46">
        <v>104</v>
      </c>
      <c r="AA96" s="101">
        <f t="shared" si="17"/>
        <v>101.66666666666667</v>
      </c>
      <c r="AB96" s="104" t="s">
        <v>221</v>
      </c>
      <c r="AC96" s="45">
        <v>73</v>
      </c>
      <c r="AD96" s="61">
        <v>110</v>
      </c>
      <c r="AE96" s="61">
        <v>96.5</v>
      </c>
      <c r="AF96" s="64">
        <v>26</v>
      </c>
      <c r="AG96" s="61">
        <f>AF96*100/28</f>
        <v>92.857142857142861</v>
      </c>
      <c r="AH96" s="45">
        <v>100</v>
      </c>
      <c r="AI96" s="24">
        <f t="shared" si="18"/>
        <v>76.686428571428578</v>
      </c>
      <c r="AJ96" s="98" t="s">
        <v>40</v>
      </c>
      <c r="AK96" s="11"/>
      <c r="AL96" s="64" t="s">
        <v>133</v>
      </c>
      <c r="AM96" s="64">
        <v>13516091</v>
      </c>
      <c r="AN96" s="65">
        <v>34</v>
      </c>
    </row>
    <row r="97" spans="1:40" ht="15.75" x14ac:dyDescent="0.25">
      <c r="A97" s="65">
        <v>27</v>
      </c>
      <c r="B97" s="64">
        <v>13516070</v>
      </c>
      <c r="C97" s="64" t="s">
        <v>236</v>
      </c>
      <c r="D97" s="64" t="s">
        <v>126</v>
      </c>
      <c r="E97" s="61">
        <v>17.5</v>
      </c>
      <c r="F97" s="61">
        <v>15</v>
      </c>
      <c r="G97" s="61">
        <v>7</v>
      </c>
      <c r="H97" s="61">
        <v>17</v>
      </c>
      <c r="I97" s="61">
        <v>9</v>
      </c>
      <c r="J97" s="61">
        <v>10</v>
      </c>
      <c r="K97" s="61">
        <f t="shared" si="14"/>
        <v>75.5</v>
      </c>
      <c r="L97" s="98">
        <v>12</v>
      </c>
      <c r="M97" s="98">
        <v>6.5</v>
      </c>
      <c r="N97" s="98">
        <v>18</v>
      </c>
      <c r="O97" s="98">
        <v>5</v>
      </c>
      <c r="P97" s="98">
        <v>12</v>
      </c>
      <c r="Q97" s="98">
        <v>2</v>
      </c>
      <c r="R97" s="98">
        <v>2</v>
      </c>
      <c r="S97" s="61">
        <f t="shared" si="15"/>
        <v>57.5</v>
      </c>
      <c r="T97" s="46">
        <v>100</v>
      </c>
      <c r="U97" s="46">
        <v>110</v>
      </c>
      <c r="V97" s="46">
        <v>110</v>
      </c>
      <c r="W97" s="101">
        <f t="shared" si="16"/>
        <v>106.66666666666667</v>
      </c>
      <c r="X97" s="46">
        <v>90</v>
      </c>
      <c r="Y97" s="46">
        <v>81</v>
      </c>
      <c r="Z97" s="46">
        <v>95</v>
      </c>
      <c r="AA97" s="101">
        <f t="shared" si="17"/>
        <v>88.666666666666671</v>
      </c>
      <c r="AB97" s="104" t="s">
        <v>40</v>
      </c>
      <c r="AC97" s="45">
        <v>76</v>
      </c>
      <c r="AD97" s="61">
        <v>70</v>
      </c>
      <c r="AE97" s="61">
        <v>82</v>
      </c>
      <c r="AF97" s="64">
        <v>28</v>
      </c>
      <c r="AG97" s="61">
        <f>AF97*100/28</f>
        <v>100</v>
      </c>
      <c r="AH97" s="45">
        <v>100</v>
      </c>
      <c r="AI97" s="24">
        <f t="shared" si="18"/>
        <v>76.61999999999999</v>
      </c>
      <c r="AJ97" s="98" t="s">
        <v>225</v>
      </c>
      <c r="AK97" s="11"/>
      <c r="AL97" s="64" t="s">
        <v>126</v>
      </c>
      <c r="AM97" s="64">
        <v>13516070</v>
      </c>
      <c r="AN97" s="65">
        <v>27</v>
      </c>
    </row>
    <row r="98" spans="1:40" ht="15.75" x14ac:dyDescent="0.25">
      <c r="A98" s="65">
        <v>24</v>
      </c>
      <c r="B98" s="64">
        <v>13516061</v>
      </c>
      <c r="C98" s="64" t="s">
        <v>236</v>
      </c>
      <c r="D98" s="64" t="s">
        <v>123</v>
      </c>
      <c r="E98" s="61">
        <v>17.5</v>
      </c>
      <c r="F98" s="61">
        <v>10</v>
      </c>
      <c r="G98" s="61">
        <v>8</v>
      </c>
      <c r="H98" s="61">
        <v>20</v>
      </c>
      <c r="I98" s="61">
        <v>8.5</v>
      </c>
      <c r="J98" s="61">
        <v>16</v>
      </c>
      <c r="K98" s="61">
        <f t="shared" si="14"/>
        <v>80</v>
      </c>
      <c r="L98" s="98">
        <v>5</v>
      </c>
      <c r="M98" s="98">
        <v>1.5</v>
      </c>
      <c r="N98" s="98">
        <v>8</v>
      </c>
      <c r="O98" s="98">
        <v>10</v>
      </c>
      <c r="P98" s="98">
        <v>18</v>
      </c>
      <c r="Q98" s="98">
        <v>6</v>
      </c>
      <c r="R98" s="98">
        <v>2</v>
      </c>
      <c r="S98" s="61">
        <f t="shared" si="15"/>
        <v>50.5</v>
      </c>
      <c r="T98" s="46">
        <v>100</v>
      </c>
      <c r="U98" s="46">
        <v>101</v>
      </c>
      <c r="V98" s="46">
        <v>110</v>
      </c>
      <c r="W98" s="101">
        <f t="shared" si="16"/>
        <v>103.66666666666667</v>
      </c>
      <c r="X98" s="46">
        <v>102</v>
      </c>
      <c r="Y98" s="46">
        <v>90</v>
      </c>
      <c r="Z98" s="46">
        <v>96</v>
      </c>
      <c r="AA98" s="101">
        <f t="shared" si="17"/>
        <v>96</v>
      </c>
      <c r="AB98" s="104" t="s">
        <v>40</v>
      </c>
      <c r="AC98" s="45">
        <v>76</v>
      </c>
      <c r="AD98" s="61">
        <v>90</v>
      </c>
      <c r="AE98" s="61">
        <v>93</v>
      </c>
      <c r="AF98" s="64">
        <v>23</v>
      </c>
      <c r="AG98" s="61">
        <f>AF98*100/28</f>
        <v>82.142857142857139</v>
      </c>
      <c r="AH98" s="45">
        <v>0</v>
      </c>
      <c r="AI98" s="24">
        <f t="shared" si="18"/>
        <v>76.400238095238109</v>
      </c>
      <c r="AJ98" s="98" t="s">
        <v>40</v>
      </c>
      <c r="AK98" s="11"/>
      <c r="AL98" s="64" t="s">
        <v>123</v>
      </c>
      <c r="AM98" s="64">
        <v>13516061</v>
      </c>
      <c r="AN98" s="65">
        <v>24</v>
      </c>
    </row>
    <row r="99" spans="1:40" ht="15.75" x14ac:dyDescent="0.25">
      <c r="A99" s="65">
        <v>114</v>
      </c>
      <c r="B99" s="64">
        <v>13516155</v>
      </c>
      <c r="C99" s="64" t="s">
        <v>237</v>
      </c>
      <c r="D99" s="64" t="s">
        <v>214</v>
      </c>
      <c r="E99" s="68">
        <v>16</v>
      </c>
      <c r="F99" s="68">
        <v>10</v>
      </c>
      <c r="G99" s="68">
        <v>11</v>
      </c>
      <c r="H99" s="68">
        <v>3</v>
      </c>
      <c r="I99" s="68">
        <v>8</v>
      </c>
      <c r="J99" s="68">
        <v>9</v>
      </c>
      <c r="K99" s="70">
        <f t="shared" si="14"/>
        <v>57</v>
      </c>
      <c r="L99" s="68">
        <v>4</v>
      </c>
      <c r="M99" s="68">
        <v>12</v>
      </c>
      <c r="N99" s="68">
        <v>12</v>
      </c>
      <c r="O99" s="68">
        <v>15</v>
      </c>
      <c r="P99" s="68">
        <v>19.5</v>
      </c>
      <c r="Q99" s="68">
        <v>6</v>
      </c>
      <c r="R99" s="69">
        <v>2</v>
      </c>
      <c r="S99" s="70">
        <f t="shared" si="15"/>
        <v>70.5</v>
      </c>
      <c r="T99" s="68">
        <v>100</v>
      </c>
      <c r="U99" s="68">
        <v>107</v>
      </c>
      <c r="V99" s="68">
        <v>100</v>
      </c>
      <c r="W99" s="71">
        <f t="shared" si="16"/>
        <v>102.33333333333333</v>
      </c>
      <c r="X99" s="68">
        <v>98</v>
      </c>
      <c r="Y99" s="68">
        <v>92</v>
      </c>
      <c r="Z99" s="68">
        <v>99</v>
      </c>
      <c r="AA99" s="72">
        <f t="shared" si="17"/>
        <v>96.333333333333329</v>
      </c>
      <c r="AB99" s="75" t="s">
        <v>219</v>
      </c>
      <c r="AC99" s="69">
        <v>81</v>
      </c>
      <c r="AD99" s="69">
        <v>100</v>
      </c>
      <c r="AE99" s="69">
        <v>64</v>
      </c>
      <c r="AF99" s="69">
        <v>27</v>
      </c>
      <c r="AG99" s="76">
        <v>96.428571428571431</v>
      </c>
      <c r="AH99" s="76">
        <v>100</v>
      </c>
      <c r="AI99" s="24">
        <f t="shared" si="18"/>
        <v>76.35071428571429</v>
      </c>
      <c r="AJ99" s="18"/>
      <c r="AK99" s="11"/>
      <c r="AL99" s="64" t="s">
        <v>214</v>
      </c>
      <c r="AM99" s="64">
        <v>13516155</v>
      </c>
      <c r="AN99" s="65">
        <v>114</v>
      </c>
    </row>
    <row r="100" spans="1:40" ht="15.75" x14ac:dyDescent="0.25">
      <c r="A100" s="65">
        <v>147</v>
      </c>
      <c r="B100" s="50">
        <v>13516093</v>
      </c>
      <c r="C100" s="50" t="s">
        <v>238</v>
      </c>
      <c r="D100" s="64" t="s">
        <v>75</v>
      </c>
      <c r="E100" s="64">
        <v>19.5</v>
      </c>
      <c r="F100" s="64">
        <v>10</v>
      </c>
      <c r="G100" s="64">
        <v>9</v>
      </c>
      <c r="H100" s="64">
        <v>20</v>
      </c>
      <c r="I100" s="64">
        <v>5</v>
      </c>
      <c r="J100" s="64">
        <v>14</v>
      </c>
      <c r="K100" s="64">
        <f t="shared" si="14"/>
        <v>77.5</v>
      </c>
      <c r="L100" s="64">
        <v>4</v>
      </c>
      <c r="M100" s="64">
        <v>2</v>
      </c>
      <c r="N100" s="64">
        <v>10</v>
      </c>
      <c r="O100" s="64">
        <v>10</v>
      </c>
      <c r="P100" s="64">
        <v>20</v>
      </c>
      <c r="Q100" s="64">
        <v>6</v>
      </c>
      <c r="R100" s="64">
        <v>2</v>
      </c>
      <c r="S100" s="64">
        <f t="shared" si="15"/>
        <v>54</v>
      </c>
      <c r="T100" s="64">
        <v>96</v>
      </c>
      <c r="U100" s="64">
        <v>110</v>
      </c>
      <c r="V100" s="64">
        <v>92</v>
      </c>
      <c r="W100" s="10">
        <f t="shared" si="16"/>
        <v>99.333333333333329</v>
      </c>
      <c r="X100" s="64">
        <v>86</v>
      </c>
      <c r="Y100" s="64">
        <v>99</v>
      </c>
      <c r="Z100" s="64">
        <v>92</v>
      </c>
      <c r="AA100" s="10">
        <f t="shared" si="17"/>
        <v>92.333333333333329</v>
      </c>
      <c r="AB100" s="50" t="s">
        <v>41</v>
      </c>
      <c r="AC100" s="64">
        <v>71</v>
      </c>
      <c r="AD100" s="64">
        <v>100</v>
      </c>
      <c r="AE100" s="64">
        <v>100</v>
      </c>
      <c r="AF100" s="52">
        <v>27</v>
      </c>
      <c r="AG100" s="61">
        <f>AF100*100/28</f>
        <v>96.428571428571431</v>
      </c>
      <c r="AH100" s="53">
        <v>100</v>
      </c>
      <c r="AI100" s="24">
        <f t="shared" si="18"/>
        <v>76.310714285714297</v>
      </c>
      <c r="AJ100" s="64" t="s">
        <v>40</v>
      </c>
      <c r="AK100" s="11"/>
      <c r="AL100" s="64" t="s">
        <v>75</v>
      </c>
      <c r="AM100" s="50">
        <v>13516093</v>
      </c>
      <c r="AN100" s="65">
        <v>147</v>
      </c>
    </row>
    <row r="101" spans="1:40" ht="15.75" x14ac:dyDescent="0.25">
      <c r="A101" s="65">
        <v>45</v>
      </c>
      <c r="B101" s="64">
        <v>13516124</v>
      </c>
      <c r="C101" s="64" t="s">
        <v>236</v>
      </c>
      <c r="D101" s="64" t="s">
        <v>144</v>
      </c>
      <c r="E101" s="93">
        <v>17.5</v>
      </c>
      <c r="F101" s="93">
        <v>15</v>
      </c>
      <c r="G101" s="93">
        <v>7</v>
      </c>
      <c r="H101" s="93">
        <v>15</v>
      </c>
      <c r="I101" s="93">
        <v>4</v>
      </c>
      <c r="J101" s="93">
        <v>8</v>
      </c>
      <c r="K101" s="61">
        <f t="shared" si="14"/>
        <v>66.5</v>
      </c>
      <c r="L101" s="98">
        <v>3</v>
      </c>
      <c r="M101" s="98">
        <v>2</v>
      </c>
      <c r="N101" s="98">
        <v>14</v>
      </c>
      <c r="O101" s="98">
        <v>15</v>
      </c>
      <c r="P101" s="98">
        <v>21.5</v>
      </c>
      <c r="Q101" s="98">
        <v>6</v>
      </c>
      <c r="R101" s="98">
        <v>2</v>
      </c>
      <c r="S101" s="61">
        <f t="shared" si="15"/>
        <v>63.5</v>
      </c>
      <c r="T101" s="99">
        <v>46</v>
      </c>
      <c r="U101" s="99">
        <v>105</v>
      </c>
      <c r="V101" s="99">
        <v>110</v>
      </c>
      <c r="W101" s="101">
        <f t="shared" si="16"/>
        <v>87</v>
      </c>
      <c r="X101" s="99">
        <v>104</v>
      </c>
      <c r="Y101" s="99">
        <v>90</v>
      </c>
      <c r="Z101" s="99">
        <v>104</v>
      </c>
      <c r="AA101" s="101">
        <f t="shared" si="17"/>
        <v>99.333333333333329</v>
      </c>
      <c r="AB101" s="99" t="s">
        <v>41</v>
      </c>
      <c r="AC101" s="106">
        <v>71</v>
      </c>
      <c r="AD101" s="93">
        <v>120</v>
      </c>
      <c r="AE101" s="93">
        <v>87.75</v>
      </c>
      <c r="AF101" s="64">
        <v>26</v>
      </c>
      <c r="AG101" s="61">
        <f>AF101*100/28</f>
        <v>92.857142857142861</v>
      </c>
      <c r="AH101" s="106">
        <v>100</v>
      </c>
      <c r="AI101" s="24">
        <f t="shared" si="18"/>
        <v>76.01559523809523</v>
      </c>
      <c r="AJ101" s="98" t="s">
        <v>40</v>
      </c>
      <c r="AK101" s="113"/>
      <c r="AL101" s="64" t="s">
        <v>144</v>
      </c>
      <c r="AM101" s="64">
        <v>13516124</v>
      </c>
      <c r="AN101" s="65">
        <v>45</v>
      </c>
    </row>
    <row r="102" spans="1:40" ht="15.75" x14ac:dyDescent="0.25">
      <c r="A102" s="65">
        <v>81</v>
      </c>
      <c r="B102" s="64">
        <v>13516056</v>
      </c>
      <c r="C102" s="64" t="s">
        <v>237</v>
      </c>
      <c r="D102" s="64" t="s">
        <v>181</v>
      </c>
      <c r="E102" s="68">
        <v>17.5</v>
      </c>
      <c r="F102" s="68">
        <v>10</v>
      </c>
      <c r="G102" s="68">
        <v>8</v>
      </c>
      <c r="H102" s="68">
        <v>8</v>
      </c>
      <c r="I102" s="68">
        <v>5</v>
      </c>
      <c r="J102" s="68">
        <v>1</v>
      </c>
      <c r="K102" s="70">
        <f t="shared" si="14"/>
        <v>49.5</v>
      </c>
      <c r="L102" s="70">
        <v>10</v>
      </c>
      <c r="M102" s="70">
        <v>15</v>
      </c>
      <c r="N102" s="70">
        <v>13</v>
      </c>
      <c r="O102" s="70">
        <v>5</v>
      </c>
      <c r="P102" s="70">
        <v>22.5</v>
      </c>
      <c r="Q102" s="70">
        <v>8</v>
      </c>
      <c r="R102" s="70">
        <v>2</v>
      </c>
      <c r="S102" s="70">
        <f t="shared" si="15"/>
        <v>75.5</v>
      </c>
      <c r="T102" s="68">
        <v>100</v>
      </c>
      <c r="U102" s="68">
        <v>99</v>
      </c>
      <c r="V102" s="68">
        <v>93</v>
      </c>
      <c r="W102" s="71">
        <f t="shared" si="16"/>
        <v>97.333333333333329</v>
      </c>
      <c r="X102" s="68">
        <v>101</v>
      </c>
      <c r="Y102" s="68">
        <v>94</v>
      </c>
      <c r="Z102" s="68">
        <v>103</v>
      </c>
      <c r="AA102" s="72">
        <f t="shared" si="17"/>
        <v>99.333333333333329</v>
      </c>
      <c r="AB102" s="73" t="s">
        <v>40</v>
      </c>
      <c r="AC102" s="70">
        <v>76</v>
      </c>
      <c r="AD102" s="70">
        <v>100</v>
      </c>
      <c r="AE102" s="70">
        <v>100</v>
      </c>
      <c r="AF102" s="69">
        <v>24</v>
      </c>
      <c r="AG102" s="74">
        <v>85.714285714285708</v>
      </c>
      <c r="AH102" s="74">
        <v>100</v>
      </c>
      <c r="AI102" s="24">
        <f t="shared" si="18"/>
        <v>75.54285714285713</v>
      </c>
      <c r="AJ102" s="38"/>
      <c r="AK102" s="40"/>
      <c r="AL102" s="64" t="s">
        <v>181</v>
      </c>
      <c r="AM102" s="64">
        <v>13516056</v>
      </c>
      <c r="AN102" s="65">
        <v>81</v>
      </c>
    </row>
    <row r="103" spans="1:40" ht="15.75" x14ac:dyDescent="0.25">
      <c r="A103" s="65">
        <v>52</v>
      </c>
      <c r="B103" s="64">
        <v>13516145</v>
      </c>
      <c r="C103" s="64" t="s">
        <v>236</v>
      </c>
      <c r="D103" s="64" t="s">
        <v>151</v>
      </c>
      <c r="E103" s="61">
        <v>19</v>
      </c>
      <c r="F103" s="61">
        <v>12.5</v>
      </c>
      <c r="G103" s="61">
        <v>9</v>
      </c>
      <c r="H103" s="61">
        <v>3</v>
      </c>
      <c r="I103" s="61">
        <v>9</v>
      </c>
      <c r="J103" s="61">
        <v>5</v>
      </c>
      <c r="K103" s="61">
        <f t="shared" si="14"/>
        <v>57.5</v>
      </c>
      <c r="L103" s="98">
        <v>13</v>
      </c>
      <c r="M103" s="98">
        <v>5</v>
      </c>
      <c r="N103" s="98">
        <v>16</v>
      </c>
      <c r="O103" s="98">
        <v>10</v>
      </c>
      <c r="P103" s="98">
        <v>15</v>
      </c>
      <c r="Q103" s="98">
        <v>4</v>
      </c>
      <c r="R103" s="98">
        <v>2</v>
      </c>
      <c r="S103" s="61">
        <f t="shared" si="15"/>
        <v>65</v>
      </c>
      <c r="T103" s="46">
        <v>100</v>
      </c>
      <c r="U103" s="46">
        <v>104</v>
      </c>
      <c r="V103" s="46">
        <v>110</v>
      </c>
      <c r="W103" s="101">
        <f t="shared" si="16"/>
        <v>104.66666666666667</v>
      </c>
      <c r="X103" s="46">
        <v>100</v>
      </c>
      <c r="Y103" s="46">
        <v>86</v>
      </c>
      <c r="Z103" s="46">
        <v>99</v>
      </c>
      <c r="AA103" s="101">
        <f t="shared" si="17"/>
        <v>95</v>
      </c>
      <c r="AB103" s="99" t="s">
        <v>219</v>
      </c>
      <c r="AC103" s="45">
        <v>81</v>
      </c>
      <c r="AD103" s="61">
        <v>120</v>
      </c>
      <c r="AE103" s="61">
        <v>85.5</v>
      </c>
      <c r="AF103" s="64">
        <v>27</v>
      </c>
      <c r="AG103" s="61">
        <f>AF103*100/28</f>
        <v>96.428571428571431</v>
      </c>
      <c r="AH103" s="45">
        <v>100</v>
      </c>
      <c r="AI103" s="24">
        <f t="shared" si="18"/>
        <v>75.232380952380964</v>
      </c>
      <c r="AJ103" s="98" t="s">
        <v>42</v>
      </c>
      <c r="AK103" s="11"/>
      <c r="AL103" s="64" t="s">
        <v>151</v>
      </c>
      <c r="AM103" s="64">
        <v>13516145</v>
      </c>
      <c r="AN103" s="65">
        <v>52</v>
      </c>
    </row>
    <row r="104" spans="1:40" ht="15.75" x14ac:dyDescent="0.25">
      <c r="A104" s="65">
        <v>145</v>
      </c>
      <c r="B104" s="50">
        <v>13516087</v>
      </c>
      <c r="C104" s="50" t="s">
        <v>238</v>
      </c>
      <c r="D104" s="64" t="s">
        <v>73</v>
      </c>
      <c r="E104" s="64">
        <v>10</v>
      </c>
      <c r="F104" s="64">
        <v>12.5</v>
      </c>
      <c r="G104" s="64">
        <v>12</v>
      </c>
      <c r="H104" s="64">
        <v>20</v>
      </c>
      <c r="I104" s="64">
        <v>10</v>
      </c>
      <c r="J104" s="64">
        <v>4</v>
      </c>
      <c r="K104" s="64">
        <f t="shared" si="14"/>
        <v>68.5</v>
      </c>
      <c r="L104" s="64">
        <v>2</v>
      </c>
      <c r="M104" s="64">
        <v>9</v>
      </c>
      <c r="N104" s="64">
        <v>14</v>
      </c>
      <c r="O104" s="64">
        <v>8</v>
      </c>
      <c r="P104" s="64">
        <v>12</v>
      </c>
      <c r="Q104" s="64">
        <v>10</v>
      </c>
      <c r="R104" s="64">
        <v>2</v>
      </c>
      <c r="S104" s="64">
        <f t="shared" si="15"/>
        <v>57</v>
      </c>
      <c r="T104" s="64">
        <v>100</v>
      </c>
      <c r="U104" s="64">
        <v>101</v>
      </c>
      <c r="V104" s="64">
        <v>104</v>
      </c>
      <c r="W104" s="10">
        <f t="shared" si="16"/>
        <v>101.66666666666667</v>
      </c>
      <c r="X104" s="64">
        <v>86</v>
      </c>
      <c r="Y104" s="64">
        <v>97</v>
      </c>
      <c r="Z104" s="64">
        <v>95</v>
      </c>
      <c r="AA104" s="10">
        <f t="shared" si="17"/>
        <v>92.666666666666671</v>
      </c>
      <c r="AB104" s="50" t="s">
        <v>40</v>
      </c>
      <c r="AC104" s="64">
        <v>76</v>
      </c>
      <c r="AD104" s="64">
        <v>100</v>
      </c>
      <c r="AE104" s="64">
        <v>100</v>
      </c>
      <c r="AF104" s="52">
        <v>28</v>
      </c>
      <c r="AG104" s="61">
        <f>AF104*100/28</f>
        <v>100</v>
      </c>
      <c r="AH104" s="53">
        <v>100</v>
      </c>
      <c r="AI104" s="24">
        <f t="shared" si="18"/>
        <v>75.149999999999991</v>
      </c>
      <c r="AJ104" s="64" t="s">
        <v>40</v>
      </c>
      <c r="AK104" s="11"/>
      <c r="AL104" s="64" t="s">
        <v>73</v>
      </c>
      <c r="AM104" s="50">
        <v>13516087</v>
      </c>
      <c r="AN104" s="65">
        <v>145</v>
      </c>
    </row>
    <row r="105" spans="1:40" ht="15.75" x14ac:dyDescent="0.25">
      <c r="A105" s="65">
        <v>91</v>
      </c>
      <c r="B105" s="64">
        <v>13516086</v>
      </c>
      <c r="C105" s="64" t="s">
        <v>237</v>
      </c>
      <c r="D105" s="64" t="s">
        <v>191</v>
      </c>
      <c r="E105" s="68">
        <v>17.5</v>
      </c>
      <c r="F105" s="68">
        <v>7.5</v>
      </c>
      <c r="G105" s="68">
        <v>12</v>
      </c>
      <c r="H105" s="68">
        <v>16</v>
      </c>
      <c r="I105" s="68">
        <v>6</v>
      </c>
      <c r="J105" s="68">
        <v>1</v>
      </c>
      <c r="K105" s="70">
        <f t="shared" si="14"/>
        <v>60</v>
      </c>
      <c r="L105" s="70">
        <v>13</v>
      </c>
      <c r="M105" s="70">
        <v>13</v>
      </c>
      <c r="N105" s="70">
        <v>4</v>
      </c>
      <c r="O105" s="70">
        <v>14</v>
      </c>
      <c r="P105" s="70">
        <v>13</v>
      </c>
      <c r="Q105" s="70">
        <v>8</v>
      </c>
      <c r="R105" s="70">
        <v>2</v>
      </c>
      <c r="S105" s="70">
        <f t="shared" si="15"/>
        <v>67</v>
      </c>
      <c r="T105" s="68">
        <v>100</v>
      </c>
      <c r="U105" s="68">
        <v>104</v>
      </c>
      <c r="V105" s="68">
        <v>104</v>
      </c>
      <c r="W105" s="71">
        <f t="shared" si="16"/>
        <v>102.66666666666667</v>
      </c>
      <c r="X105" s="68">
        <v>94</v>
      </c>
      <c r="Y105" s="68">
        <v>95</v>
      </c>
      <c r="Z105" s="68">
        <v>92</v>
      </c>
      <c r="AA105" s="72">
        <f t="shared" si="17"/>
        <v>93.666666666666671</v>
      </c>
      <c r="AB105" s="73" t="s">
        <v>42</v>
      </c>
      <c r="AC105" s="70">
        <v>66</v>
      </c>
      <c r="AD105" s="70">
        <v>120</v>
      </c>
      <c r="AE105" s="70">
        <v>100</v>
      </c>
      <c r="AF105" s="69">
        <v>27</v>
      </c>
      <c r="AG105" s="74">
        <v>96.428571428571431</v>
      </c>
      <c r="AH105" s="74">
        <v>0</v>
      </c>
      <c r="AI105" s="24">
        <f t="shared" si="18"/>
        <v>75.010714285714286</v>
      </c>
      <c r="AJ105" s="38"/>
      <c r="AK105" s="40"/>
      <c r="AL105" s="64" t="s">
        <v>191</v>
      </c>
      <c r="AM105" s="64">
        <v>13516086</v>
      </c>
      <c r="AN105" s="65">
        <v>91</v>
      </c>
    </row>
    <row r="106" spans="1:40" ht="15.75" x14ac:dyDescent="0.25">
      <c r="A106" s="65">
        <v>76</v>
      </c>
      <c r="B106" s="64">
        <v>13516041</v>
      </c>
      <c r="C106" s="64" t="s">
        <v>237</v>
      </c>
      <c r="D106" s="64" t="s">
        <v>176</v>
      </c>
      <c r="E106" s="68">
        <v>15</v>
      </c>
      <c r="F106" s="68">
        <v>7.5</v>
      </c>
      <c r="G106" s="68">
        <v>12</v>
      </c>
      <c r="H106" s="68">
        <v>15</v>
      </c>
      <c r="I106" s="68">
        <v>5</v>
      </c>
      <c r="J106" s="68">
        <v>14</v>
      </c>
      <c r="K106" s="70">
        <f t="shared" si="14"/>
        <v>68.5</v>
      </c>
      <c r="L106" s="70">
        <v>8</v>
      </c>
      <c r="M106" s="70">
        <v>13</v>
      </c>
      <c r="N106" s="70">
        <v>10</v>
      </c>
      <c r="O106" s="70">
        <v>0</v>
      </c>
      <c r="P106" s="70">
        <v>12</v>
      </c>
      <c r="Q106" s="70">
        <v>6</v>
      </c>
      <c r="R106" s="70">
        <v>2</v>
      </c>
      <c r="S106" s="70">
        <f t="shared" si="15"/>
        <v>51</v>
      </c>
      <c r="T106" s="68">
        <v>100</v>
      </c>
      <c r="U106" s="68">
        <v>110</v>
      </c>
      <c r="V106" s="68">
        <v>98</v>
      </c>
      <c r="W106" s="71">
        <f t="shared" si="16"/>
        <v>102.66666666666667</v>
      </c>
      <c r="X106" s="68">
        <v>95</v>
      </c>
      <c r="Y106" s="68">
        <v>98</v>
      </c>
      <c r="Z106" s="68">
        <v>104</v>
      </c>
      <c r="AA106" s="72">
        <f t="shared" si="17"/>
        <v>99</v>
      </c>
      <c r="AB106" s="73" t="s">
        <v>40</v>
      </c>
      <c r="AC106" s="70">
        <v>76</v>
      </c>
      <c r="AD106" s="70">
        <v>120</v>
      </c>
      <c r="AE106" s="70">
        <v>93</v>
      </c>
      <c r="AF106" s="69">
        <v>28</v>
      </c>
      <c r="AG106" s="74">
        <v>100</v>
      </c>
      <c r="AH106" s="74">
        <v>100</v>
      </c>
      <c r="AI106" s="24">
        <f t="shared" si="18"/>
        <v>74.846666666666678</v>
      </c>
      <c r="AJ106" s="38"/>
      <c r="AK106" s="40"/>
      <c r="AL106" s="64" t="s">
        <v>176</v>
      </c>
      <c r="AM106" s="64">
        <v>13516041</v>
      </c>
      <c r="AN106" s="65">
        <v>76</v>
      </c>
    </row>
    <row r="107" spans="1:40" ht="15.75" x14ac:dyDescent="0.25">
      <c r="A107" s="65">
        <v>101</v>
      </c>
      <c r="B107" s="64">
        <v>13516116</v>
      </c>
      <c r="C107" s="64" t="s">
        <v>237</v>
      </c>
      <c r="D107" s="64" t="s">
        <v>201</v>
      </c>
      <c r="E107" s="68">
        <v>14</v>
      </c>
      <c r="F107" s="68">
        <v>7.5</v>
      </c>
      <c r="G107" s="68">
        <v>15</v>
      </c>
      <c r="H107" s="68">
        <v>2</v>
      </c>
      <c r="I107" s="68">
        <v>0</v>
      </c>
      <c r="J107" s="68">
        <v>0</v>
      </c>
      <c r="K107" s="70">
        <f t="shared" si="14"/>
        <v>38.5</v>
      </c>
      <c r="L107" s="70">
        <v>12</v>
      </c>
      <c r="M107" s="70">
        <v>9</v>
      </c>
      <c r="N107" s="70">
        <v>19</v>
      </c>
      <c r="O107" s="70">
        <v>13</v>
      </c>
      <c r="P107" s="70">
        <v>17.5</v>
      </c>
      <c r="Q107" s="70">
        <v>8</v>
      </c>
      <c r="R107" s="70">
        <v>2</v>
      </c>
      <c r="S107" s="70">
        <f t="shared" si="15"/>
        <v>80.5</v>
      </c>
      <c r="T107" s="68">
        <v>98</v>
      </c>
      <c r="U107" s="68">
        <v>110</v>
      </c>
      <c r="V107" s="68">
        <v>109</v>
      </c>
      <c r="W107" s="71">
        <f t="shared" si="16"/>
        <v>105.66666666666667</v>
      </c>
      <c r="X107" s="68">
        <v>107</v>
      </c>
      <c r="Y107" s="68">
        <v>102</v>
      </c>
      <c r="Z107" s="68">
        <v>97</v>
      </c>
      <c r="AA107" s="72">
        <f t="shared" si="17"/>
        <v>102</v>
      </c>
      <c r="AB107" s="73" t="s">
        <v>41</v>
      </c>
      <c r="AC107" s="70">
        <v>71</v>
      </c>
      <c r="AD107" s="70">
        <v>98</v>
      </c>
      <c r="AE107" s="70">
        <v>47</v>
      </c>
      <c r="AF107" s="69">
        <v>28</v>
      </c>
      <c r="AG107" s="74">
        <v>100</v>
      </c>
      <c r="AH107" s="74">
        <v>100</v>
      </c>
      <c r="AI107" s="24">
        <f t="shared" si="18"/>
        <v>74.666666666666671</v>
      </c>
      <c r="AJ107" s="38"/>
      <c r="AK107" s="40"/>
      <c r="AL107" s="64" t="s">
        <v>201</v>
      </c>
      <c r="AM107" s="64">
        <v>13516116</v>
      </c>
      <c r="AN107" s="65">
        <v>101</v>
      </c>
    </row>
    <row r="108" spans="1:40" ht="15.75" x14ac:dyDescent="0.25">
      <c r="A108" s="65">
        <v>105</v>
      </c>
      <c r="B108" s="64">
        <v>13516128</v>
      </c>
      <c r="C108" s="64" t="s">
        <v>237</v>
      </c>
      <c r="D108" s="64" t="s">
        <v>205</v>
      </c>
      <c r="E108" s="68">
        <v>17.5</v>
      </c>
      <c r="F108" s="68">
        <v>7.5</v>
      </c>
      <c r="G108" s="68">
        <v>9</v>
      </c>
      <c r="H108" s="68">
        <v>13</v>
      </c>
      <c r="I108" s="68">
        <v>0</v>
      </c>
      <c r="J108" s="68">
        <v>12</v>
      </c>
      <c r="K108" s="70">
        <f t="shared" si="14"/>
        <v>59</v>
      </c>
      <c r="L108" s="70">
        <v>1</v>
      </c>
      <c r="M108" s="70">
        <v>13</v>
      </c>
      <c r="N108" s="70">
        <v>10</v>
      </c>
      <c r="O108" s="70">
        <v>13</v>
      </c>
      <c r="P108" s="70">
        <v>20</v>
      </c>
      <c r="Q108" s="70">
        <v>6</v>
      </c>
      <c r="R108" s="70">
        <v>2</v>
      </c>
      <c r="S108" s="70">
        <f t="shared" si="15"/>
        <v>65</v>
      </c>
      <c r="T108" s="68">
        <v>100</v>
      </c>
      <c r="U108" s="68">
        <v>100</v>
      </c>
      <c r="V108" s="68">
        <v>100</v>
      </c>
      <c r="W108" s="71">
        <f t="shared" si="16"/>
        <v>100</v>
      </c>
      <c r="X108" s="68">
        <v>99</v>
      </c>
      <c r="Y108" s="68">
        <v>90</v>
      </c>
      <c r="Z108" s="68">
        <v>101</v>
      </c>
      <c r="AA108" s="72">
        <f t="shared" si="17"/>
        <v>96.666666666666671</v>
      </c>
      <c r="AB108" s="73" t="s">
        <v>42</v>
      </c>
      <c r="AC108" s="70">
        <v>66</v>
      </c>
      <c r="AD108" s="70">
        <v>100</v>
      </c>
      <c r="AE108" s="70">
        <v>82</v>
      </c>
      <c r="AF108" s="69">
        <v>28</v>
      </c>
      <c r="AG108" s="74">
        <v>100</v>
      </c>
      <c r="AH108" s="74">
        <v>100</v>
      </c>
      <c r="AI108" s="24">
        <f t="shared" si="18"/>
        <v>74.653333333333322</v>
      </c>
      <c r="AJ108" s="38"/>
      <c r="AK108" s="40"/>
      <c r="AL108" s="64" t="s">
        <v>205</v>
      </c>
      <c r="AM108" s="64">
        <v>13516128</v>
      </c>
      <c r="AN108" s="65">
        <v>105</v>
      </c>
    </row>
    <row r="109" spans="1:40" ht="15.75" x14ac:dyDescent="0.25">
      <c r="A109" s="65">
        <v>80</v>
      </c>
      <c r="B109" s="64">
        <v>13516053</v>
      </c>
      <c r="C109" s="64" t="s">
        <v>237</v>
      </c>
      <c r="D109" s="64" t="s">
        <v>180</v>
      </c>
      <c r="E109" s="68">
        <v>15</v>
      </c>
      <c r="F109" s="68">
        <v>7.5</v>
      </c>
      <c r="G109" s="68">
        <v>12</v>
      </c>
      <c r="H109" s="68">
        <v>2</v>
      </c>
      <c r="I109" s="68">
        <v>8</v>
      </c>
      <c r="J109" s="68">
        <v>17</v>
      </c>
      <c r="K109" s="70">
        <f t="shared" si="14"/>
        <v>61.5</v>
      </c>
      <c r="L109" s="70">
        <v>7</v>
      </c>
      <c r="M109" s="70">
        <v>2</v>
      </c>
      <c r="N109" s="70">
        <v>10</v>
      </c>
      <c r="O109" s="70">
        <v>14</v>
      </c>
      <c r="P109" s="70">
        <v>19</v>
      </c>
      <c r="Q109" s="70">
        <v>8</v>
      </c>
      <c r="R109" s="70">
        <v>2</v>
      </c>
      <c r="S109" s="70">
        <f t="shared" si="15"/>
        <v>62</v>
      </c>
      <c r="T109" s="68">
        <v>100</v>
      </c>
      <c r="U109" s="68">
        <v>101</v>
      </c>
      <c r="V109" s="68">
        <v>108</v>
      </c>
      <c r="W109" s="71">
        <f t="shared" si="16"/>
        <v>103</v>
      </c>
      <c r="X109" s="68">
        <v>97</v>
      </c>
      <c r="Y109" s="68">
        <v>86</v>
      </c>
      <c r="Z109" s="68">
        <v>99</v>
      </c>
      <c r="AA109" s="72">
        <f t="shared" si="17"/>
        <v>94</v>
      </c>
      <c r="AB109" s="73" t="s">
        <v>40</v>
      </c>
      <c r="AC109" s="70">
        <v>76</v>
      </c>
      <c r="AD109" s="70">
        <v>120</v>
      </c>
      <c r="AE109" s="70">
        <v>97</v>
      </c>
      <c r="AF109" s="69">
        <v>28</v>
      </c>
      <c r="AG109" s="74">
        <v>100</v>
      </c>
      <c r="AH109" s="74">
        <v>0</v>
      </c>
      <c r="AI109" s="24">
        <f t="shared" si="18"/>
        <v>74.61999999999999</v>
      </c>
      <c r="AJ109" s="38"/>
      <c r="AK109" s="40"/>
      <c r="AL109" s="64" t="s">
        <v>180</v>
      </c>
      <c r="AM109" s="64">
        <v>13516053</v>
      </c>
      <c r="AN109" s="65">
        <v>80</v>
      </c>
    </row>
    <row r="110" spans="1:40" ht="15.75" x14ac:dyDescent="0.25">
      <c r="A110" s="65">
        <v>108</v>
      </c>
      <c r="B110" s="64">
        <v>13516137</v>
      </c>
      <c r="C110" s="64" t="s">
        <v>237</v>
      </c>
      <c r="D110" s="64" t="s">
        <v>208</v>
      </c>
      <c r="E110" s="68">
        <v>15</v>
      </c>
      <c r="F110" s="68">
        <v>7.5</v>
      </c>
      <c r="G110" s="68">
        <v>8</v>
      </c>
      <c r="H110" s="68">
        <v>11</v>
      </c>
      <c r="I110" s="68">
        <v>3</v>
      </c>
      <c r="J110" s="68">
        <v>18</v>
      </c>
      <c r="K110" s="70">
        <f t="shared" si="14"/>
        <v>62.5</v>
      </c>
      <c r="L110" s="70">
        <v>15</v>
      </c>
      <c r="M110" s="70">
        <v>4</v>
      </c>
      <c r="N110" s="70">
        <v>10</v>
      </c>
      <c r="O110" s="70">
        <v>10</v>
      </c>
      <c r="P110" s="70">
        <v>14.5</v>
      </c>
      <c r="Q110" s="70">
        <v>6</v>
      </c>
      <c r="R110" s="70">
        <v>2</v>
      </c>
      <c r="S110" s="70">
        <f t="shared" si="15"/>
        <v>61.5</v>
      </c>
      <c r="T110" s="68">
        <v>100</v>
      </c>
      <c r="U110" s="68">
        <v>110</v>
      </c>
      <c r="V110" s="68">
        <v>89</v>
      </c>
      <c r="W110" s="71">
        <f t="shared" si="16"/>
        <v>99.666666666666671</v>
      </c>
      <c r="X110" s="68">
        <v>87</v>
      </c>
      <c r="Y110" s="68">
        <v>103</v>
      </c>
      <c r="Z110" s="68">
        <v>101</v>
      </c>
      <c r="AA110" s="72">
        <f t="shared" si="17"/>
        <v>97</v>
      </c>
      <c r="AB110" s="73" t="s">
        <v>42</v>
      </c>
      <c r="AC110" s="70">
        <v>66</v>
      </c>
      <c r="AD110" s="70">
        <v>100</v>
      </c>
      <c r="AE110" s="70">
        <v>93</v>
      </c>
      <c r="AF110" s="69">
        <v>26</v>
      </c>
      <c r="AG110" s="74">
        <v>92.857142857142861</v>
      </c>
      <c r="AH110" s="74">
        <v>100</v>
      </c>
      <c r="AI110" s="24">
        <f t="shared" si="18"/>
        <v>74.61809523809525</v>
      </c>
      <c r="AJ110" s="38"/>
      <c r="AK110" s="40"/>
      <c r="AL110" s="64" t="s">
        <v>208</v>
      </c>
      <c r="AM110" s="64">
        <v>13516137</v>
      </c>
      <c r="AN110" s="65">
        <v>108</v>
      </c>
    </row>
    <row r="111" spans="1:40" ht="15.75" x14ac:dyDescent="0.25">
      <c r="A111" s="65">
        <v>149</v>
      </c>
      <c r="B111" s="50">
        <v>13516099</v>
      </c>
      <c r="C111" s="50" t="s">
        <v>238</v>
      </c>
      <c r="D111" s="64" t="s">
        <v>77</v>
      </c>
      <c r="E111" s="64">
        <v>15</v>
      </c>
      <c r="F111" s="64">
        <v>17.5</v>
      </c>
      <c r="G111" s="64"/>
      <c r="H111" s="64">
        <v>13</v>
      </c>
      <c r="I111" s="64"/>
      <c r="J111" s="64">
        <v>14</v>
      </c>
      <c r="K111" s="64">
        <f t="shared" si="14"/>
        <v>59.5</v>
      </c>
      <c r="L111" s="64">
        <v>13</v>
      </c>
      <c r="M111" s="64">
        <v>0.5</v>
      </c>
      <c r="N111" s="64">
        <v>20</v>
      </c>
      <c r="O111" s="64">
        <v>12</v>
      </c>
      <c r="P111" s="64">
        <v>14.5</v>
      </c>
      <c r="Q111" s="64">
        <v>6</v>
      </c>
      <c r="R111" s="64">
        <v>2</v>
      </c>
      <c r="S111" s="64">
        <f t="shared" si="15"/>
        <v>68</v>
      </c>
      <c r="T111" s="64">
        <v>100</v>
      </c>
      <c r="U111" s="64">
        <v>110</v>
      </c>
      <c r="V111" s="64">
        <v>92</v>
      </c>
      <c r="W111" s="10">
        <f t="shared" si="16"/>
        <v>100.66666666666667</v>
      </c>
      <c r="X111" s="64">
        <v>89</v>
      </c>
      <c r="Y111" s="64">
        <v>86</v>
      </c>
      <c r="Z111" s="64">
        <v>87</v>
      </c>
      <c r="AA111" s="10">
        <f t="shared" si="17"/>
        <v>87.333333333333329</v>
      </c>
      <c r="AB111" s="50" t="s">
        <v>40</v>
      </c>
      <c r="AC111" s="64">
        <v>76</v>
      </c>
      <c r="AD111" s="64">
        <v>120</v>
      </c>
      <c r="AE111" s="64">
        <v>96.5</v>
      </c>
      <c r="AF111" s="52">
        <v>25</v>
      </c>
      <c r="AG111" s="61">
        <f>AF111*100/28</f>
        <v>89.285714285714292</v>
      </c>
      <c r="AH111" s="53">
        <v>100</v>
      </c>
      <c r="AI111" s="24">
        <f t="shared" si="18"/>
        <v>74.480476190476196</v>
      </c>
      <c r="AJ111" s="64" t="s">
        <v>40</v>
      </c>
      <c r="AK111" s="11"/>
      <c r="AL111" s="64" t="s">
        <v>77</v>
      </c>
      <c r="AM111" s="50">
        <v>13516099</v>
      </c>
      <c r="AN111" s="65">
        <v>149</v>
      </c>
    </row>
    <row r="112" spans="1:40" ht="15.75" x14ac:dyDescent="0.25">
      <c r="A112" s="65">
        <v>16</v>
      </c>
      <c r="B112" s="64">
        <v>13516034</v>
      </c>
      <c r="C112" s="64" t="s">
        <v>236</v>
      </c>
      <c r="D112" s="64" t="s">
        <v>115</v>
      </c>
      <c r="E112" s="61">
        <v>17.5</v>
      </c>
      <c r="F112" s="61">
        <v>12.5</v>
      </c>
      <c r="G112" s="61">
        <v>8</v>
      </c>
      <c r="H112" s="61">
        <v>15</v>
      </c>
      <c r="I112" s="61">
        <v>10</v>
      </c>
      <c r="J112" s="61">
        <v>5</v>
      </c>
      <c r="K112" s="61">
        <f t="shared" si="14"/>
        <v>68</v>
      </c>
      <c r="L112" s="98">
        <v>4</v>
      </c>
      <c r="M112" s="98">
        <v>6.5</v>
      </c>
      <c r="N112" s="98">
        <v>15</v>
      </c>
      <c r="O112" s="98">
        <v>8</v>
      </c>
      <c r="P112" s="98">
        <v>25</v>
      </c>
      <c r="Q112" s="98">
        <v>0</v>
      </c>
      <c r="R112" s="98">
        <v>2</v>
      </c>
      <c r="S112" s="61">
        <f t="shared" si="15"/>
        <v>60.5</v>
      </c>
      <c r="T112" s="46">
        <v>100</v>
      </c>
      <c r="U112" s="46">
        <v>104</v>
      </c>
      <c r="V112" s="46">
        <v>110</v>
      </c>
      <c r="W112" s="101">
        <f t="shared" si="16"/>
        <v>104.66666666666667</v>
      </c>
      <c r="X112" s="46">
        <v>87</v>
      </c>
      <c r="Y112" s="46">
        <v>82</v>
      </c>
      <c r="Z112" s="46">
        <v>83</v>
      </c>
      <c r="AA112" s="101">
        <f t="shared" si="17"/>
        <v>84</v>
      </c>
      <c r="AB112" s="99" t="s">
        <v>41</v>
      </c>
      <c r="AC112" s="45">
        <v>71</v>
      </c>
      <c r="AD112" s="61">
        <v>100</v>
      </c>
      <c r="AE112" s="61">
        <v>93</v>
      </c>
      <c r="AF112" s="64">
        <v>28</v>
      </c>
      <c r="AG112" s="61">
        <f>AF112*100/28</f>
        <v>100</v>
      </c>
      <c r="AH112" s="45">
        <v>100</v>
      </c>
      <c r="AI112" s="24">
        <f t="shared" si="18"/>
        <v>74.296666666666667</v>
      </c>
      <c r="AJ112" s="98" t="s">
        <v>40</v>
      </c>
      <c r="AK112" s="11"/>
      <c r="AL112" s="64" t="s">
        <v>115</v>
      </c>
      <c r="AM112" s="64">
        <v>13516034</v>
      </c>
      <c r="AN112" s="65">
        <v>16</v>
      </c>
    </row>
    <row r="113" spans="1:40" ht="15.75" x14ac:dyDescent="0.25">
      <c r="A113" s="65">
        <v>26</v>
      </c>
      <c r="B113" s="64">
        <v>13516067</v>
      </c>
      <c r="C113" s="64" t="s">
        <v>236</v>
      </c>
      <c r="D113" s="64" t="s">
        <v>125</v>
      </c>
      <c r="E113" s="61">
        <v>8</v>
      </c>
      <c r="F113" s="61">
        <v>10</v>
      </c>
      <c r="G113" s="61">
        <v>9</v>
      </c>
      <c r="H113" s="61">
        <v>14</v>
      </c>
      <c r="I113" s="61">
        <v>6</v>
      </c>
      <c r="J113" s="61">
        <v>2</v>
      </c>
      <c r="K113" s="61">
        <f t="shared" si="14"/>
        <v>49</v>
      </c>
      <c r="L113" s="98">
        <v>11</v>
      </c>
      <c r="M113" s="98">
        <v>7</v>
      </c>
      <c r="N113" s="98">
        <v>11</v>
      </c>
      <c r="O113" s="98">
        <v>10</v>
      </c>
      <c r="P113" s="98">
        <v>25</v>
      </c>
      <c r="Q113" s="98">
        <v>4</v>
      </c>
      <c r="R113" s="98">
        <v>2</v>
      </c>
      <c r="S113" s="61">
        <f t="shared" si="15"/>
        <v>70</v>
      </c>
      <c r="T113" s="46">
        <v>100</v>
      </c>
      <c r="U113" s="46">
        <v>110</v>
      </c>
      <c r="V113" s="46">
        <v>110</v>
      </c>
      <c r="W113" s="101">
        <f t="shared" si="16"/>
        <v>106.66666666666667</v>
      </c>
      <c r="X113" s="46">
        <v>91</v>
      </c>
      <c r="Y113" s="46">
        <v>98</v>
      </c>
      <c r="Z113" s="46">
        <v>99</v>
      </c>
      <c r="AA113" s="101">
        <f t="shared" si="17"/>
        <v>96</v>
      </c>
      <c r="AB113" s="104" t="s">
        <v>221</v>
      </c>
      <c r="AC113" s="45">
        <v>73</v>
      </c>
      <c r="AD113" s="61">
        <v>100</v>
      </c>
      <c r="AE113" s="61">
        <v>96.5</v>
      </c>
      <c r="AF113" s="64">
        <v>28</v>
      </c>
      <c r="AG113" s="61">
        <f>AF113*100/28</f>
        <v>100</v>
      </c>
      <c r="AH113" s="45">
        <v>100</v>
      </c>
      <c r="AI113" s="24">
        <f t="shared" si="18"/>
        <v>74.181666666666686</v>
      </c>
      <c r="AJ113" s="98" t="s">
        <v>40</v>
      </c>
      <c r="AK113" s="11"/>
      <c r="AL113" s="64" t="s">
        <v>125</v>
      </c>
      <c r="AM113" s="64">
        <v>13516067</v>
      </c>
      <c r="AN113" s="65">
        <v>26</v>
      </c>
    </row>
    <row r="114" spans="1:40" ht="15.75" x14ac:dyDescent="0.25">
      <c r="A114" s="65">
        <v>65</v>
      </c>
      <c r="B114" s="64">
        <v>13516008</v>
      </c>
      <c r="C114" s="64" t="s">
        <v>237</v>
      </c>
      <c r="D114" s="64" t="s">
        <v>165</v>
      </c>
      <c r="E114" s="68">
        <v>10</v>
      </c>
      <c r="F114" s="68">
        <v>15</v>
      </c>
      <c r="G114" s="68">
        <v>12</v>
      </c>
      <c r="H114" s="68">
        <v>9</v>
      </c>
      <c r="I114" s="68">
        <v>5</v>
      </c>
      <c r="J114" s="68">
        <v>10</v>
      </c>
      <c r="K114" s="70">
        <f t="shared" si="14"/>
        <v>61</v>
      </c>
      <c r="L114" s="70">
        <v>13</v>
      </c>
      <c r="M114" s="70">
        <v>12</v>
      </c>
      <c r="N114" s="70">
        <v>13</v>
      </c>
      <c r="O114" s="70">
        <v>5</v>
      </c>
      <c r="P114" s="70">
        <v>8</v>
      </c>
      <c r="Q114" s="70">
        <v>4</v>
      </c>
      <c r="R114" s="70">
        <v>2</v>
      </c>
      <c r="S114" s="70">
        <f t="shared" si="15"/>
        <v>57</v>
      </c>
      <c r="T114" s="68">
        <v>100</v>
      </c>
      <c r="U114" s="68">
        <v>101</v>
      </c>
      <c r="V114" s="68">
        <v>101</v>
      </c>
      <c r="W114" s="71">
        <f t="shared" si="16"/>
        <v>100.66666666666667</v>
      </c>
      <c r="X114" s="68">
        <v>108</v>
      </c>
      <c r="Y114" s="68">
        <v>80</v>
      </c>
      <c r="Z114" s="68">
        <v>103</v>
      </c>
      <c r="AA114" s="72">
        <f t="shared" si="17"/>
        <v>97</v>
      </c>
      <c r="AB114" s="73" t="s">
        <v>40</v>
      </c>
      <c r="AC114" s="70">
        <v>76</v>
      </c>
      <c r="AD114" s="70">
        <v>105</v>
      </c>
      <c r="AE114" s="70">
        <v>100</v>
      </c>
      <c r="AF114" s="69">
        <v>28</v>
      </c>
      <c r="AG114" s="74">
        <v>100</v>
      </c>
      <c r="AH114" s="74">
        <v>100</v>
      </c>
      <c r="AI114" s="24">
        <f t="shared" si="18"/>
        <v>73.716666666666669</v>
      </c>
      <c r="AJ114" s="38"/>
      <c r="AK114" s="40"/>
      <c r="AL114" s="64" t="s">
        <v>165</v>
      </c>
      <c r="AM114" s="64">
        <v>13516008</v>
      </c>
      <c r="AN114" s="65">
        <v>65</v>
      </c>
    </row>
    <row r="115" spans="1:40" ht="15.75" x14ac:dyDescent="0.25">
      <c r="A115" s="65">
        <v>134</v>
      </c>
      <c r="B115" s="50">
        <v>13516054</v>
      </c>
      <c r="C115" s="50" t="s">
        <v>238</v>
      </c>
      <c r="D115" s="64" t="s">
        <v>62</v>
      </c>
      <c r="E115" s="64">
        <v>10</v>
      </c>
      <c r="F115" s="64">
        <v>7.5</v>
      </c>
      <c r="G115" s="64">
        <v>8</v>
      </c>
      <c r="H115" s="64">
        <v>20</v>
      </c>
      <c r="I115" s="64">
        <v>4</v>
      </c>
      <c r="J115" s="64">
        <v>9</v>
      </c>
      <c r="K115" s="64">
        <f t="shared" ref="K115:K146" si="19">SUM(E115:J115)</f>
        <v>58.5</v>
      </c>
      <c r="L115" s="64">
        <v>8</v>
      </c>
      <c r="M115" s="64">
        <v>11.5</v>
      </c>
      <c r="N115" s="64">
        <v>5</v>
      </c>
      <c r="O115" s="64">
        <v>13</v>
      </c>
      <c r="P115" s="64">
        <v>19</v>
      </c>
      <c r="Q115" s="64">
        <v>4</v>
      </c>
      <c r="R115" s="64">
        <v>2</v>
      </c>
      <c r="S115" s="64">
        <f t="shared" ref="S115:S146" si="20">SUM(L115:R115)</f>
        <v>62.5</v>
      </c>
      <c r="T115" s="64">
        <v>99</v>
      </c>
      <c r="U115" s="64">
        <v>110</v>
      </c>
      <c r="V115" s="64">
        <v>90</v>
      </c>
      <c r="W115" s="10">
        <f t="shared" ref="W115:W146" si="21">AVERAGE(T115:V115)</f>
        <v>99.666666666666671</v>
      </c>
      <c r="X115" s="64">
        <v>91</v>
      </c>
      <c r="Y115" s="64">
        <v>105</v>
      </c>
      <c r="Z115" s="64">
        <v>86</v>
      </c>
      <c r="AA115" s="10">
        <f t="shared" ref="AA115:AA146" si="22">AVERAGE(X115:Z115)</f>
        <v>94</v>
      </c>
      <c r="AB115" s="50" t="s">
        <v>40</v>
      </c>
      <c r="AC115" s="64">
        <v>76</v>
      </c>
      <c r="AD115" s="64">
        <v>120</v>
      </c>
      <c r="AE115" s="64">
        <v>70</v>
      </c>
      <c r="AF115" s="52">
        <v>27</v>
      </c>
      <c r="AG115" s="61">
        <f>AF115*100/28</f>
        <v>96.428571428571431</v>
      </c>
      <c r="AH115" s="53">
        <v>100</v>
      </c>
      <c r="AI115" s="24">
        <f t="shared" ref="AI115:AI146" si="23">$K$10*K115+$S$10*S115+$W$10*W115+$AA$10*AA115+$AC$10*AC115+$AD$10*AD115+$AE$10*AE115+$AG$10*AG115+$AH$10*AH115</f>
        <v>73.677380952380958</v>
      </c>
      <c r="AJ115" s="64" t="s">
        <v>41</v>
      </c>
      <c r="AK115" s="11"/>
      <c r="AL115" s="64" t="s">
        <v>62</v>
      </c>
      <c r="AM115" s="50">
        <v>13516054</v>
      </c>
      <c r="AN115" s="65">
        <v>134</v>
      </c>
    </row>
    <row r="116" spans="1:40" ht="15.75" x14ac:dyDescent="0.25">
      <c r="A116" s="65">
        <v>159</v>
      </c>
      <c r="B116" s="50">
        <v>13516129</v>
      </c>
      <c r="C116" s="50" t="s">
        <v>238</v>
      </c>
      <c r="D116" s="64" t="s">
        <v>87</v>
      </c>
      <c r="E116" s="64">
        <v>15</v>
      </c>
      <c r="F116" s="64">
        <v>7.5</v>
      </c>
      <c r="G116" s="64">
        <v>3</v>
      </c>
      <c r="H116" s="64">
        <v>1</v>
      </c>
      <c r="I116" s="64">
        <v>3</v>
      </c>
      <c r="J116" s="64">
        <v>15</v>
      </c>
      <c r="K116" s="64">
        <f t="shared" si="19"/>
        <v>44.5</v>
      </c>
      <c r="L116" s="64">
        <v>14</v>
      </c>
      <c r="M116" s="64">
        <v>15</v>
      </c>
      <c r="N116" s="64">
        <v>10</v>
      </c>
      <c r="O116" s="64">
        <v>10</v>
      </c>
      <c r="P116" s="64">
        <v>18</v>
      </c>
      <c r="Q116" s="64">
        <v>4</v>
      </c>
      <c r="R116" s="64">
        <v>2</v>
      </c>
      <c r="S116" s="64">
        <f t="shared" si="20"/>
        <v>73</v>
      </c>
      <c r="T116" s="64">
        <v>100</v>
      </c>
      <c r="U116" s="64">
        <v>110</v>
      </c>
      <c r="V116" s="64">
        <v>106</v>
      </c>
      <c r="W116" s="10">
        <f t="shared" si="21"/>
        <v>105.33333333333333</v>
      </c>
      <c r="X116" s="64">
        <v>85</v>
      </c>
      <c r="Y116" s="64">
        <v>96</v>
      </c>
      <c r="Z116" s="64">
        <v>108</v>
      </c>
      <c r="AA116" s="10">
        <f t="shared" si="22"/>
        <v>96.333333333333329</v>
      </c>
      <c r="AB116" s="50" t="s">
        <v>41</v>
      </c>
      <c r="AC116" s="64">
        <v>71</v>
      </c>
      <c r="AD116" s="64">
        <v>120</v>
      </c>
      <c r="AE116" s="64">
        <v>62</v>
      </c>
      <c r="AF116" s="52">
        <v>27</v>
      </c>
      <c r="AG116" s="61">
        <f>AF116*100/28</f>
        <v>96.428571428571431</v>
      </c>
      <c r="AH116" s="53">
        <v>100</v>
      </c>
      <c r="AI116" s="24">
        <f t="shared" si="23"/>
        <v>73.330714285714294</v>
      </c>
      <c r="AJ116" s="64" t="s">
        <v>41</v>
      </c>
      <c r="AK116" s="11"/>
      <c r="AL116" s="64" t="s">
        <v>87</v>
      </c>
      <c r="AM116" s="50">
        <v>13516129</v>
      </c>
      <c r="AN116" s="65">
        <v>159</v>
      </c>
    </row>
    <row r="117" spans="1:40" ht="15.75" x14ac:dyDescent="0.25">
      <c r="A117" s="65">
        <v>37</v>
      </c>
      <c r="B117" s="64">
        <v>13516100</v>
      </c>
      <c r="C117" s="64" t="s">
        <v>236</v>
      </c>
      <c r="D117" s="64" t="s">
        <v>136</v>
      </c>
      <c r="E117" s="93">
        <v>17.5</v>
      </c>
      <c r="F117" s="93">
        <v>5</v>
      </c>
      <c r="G117" s="93">
        <v>9</v>
      </c>
      <c r="H117" s="93">
        <v>20</v>
      </c>
      <c r="I117" s="93">
        <v>8</v>
      </c>
      <c r="J117" s="93">
        <v>5</v>
      </c>
      <c r="K117" s="61">
        <f t="shared" si="19"/>
        <v>64.5</v>
      </c>
      <c r="L117" s="98">
        <v>8</v>
      </c>
      <c r="M117" s="98">
        <v>2.5</v>
      </c>
      <c r="N117" s="98">
        <v>5</v>
      </c>
      <c r="O117" s="98">
        <v>9</v>
      </c>
      <c r="P117" s="98">
        <v>18</v>
      </c>
      <c r="Q117" s="98">
        <v>10</v>
      </c>
      <c r="R117" s="98">
        <v>2</v>
      </c>
      <c r="S117" s="61">
        <f t="shared" si="20"/>
        <v>54.5</v>
      </c>
      <c r="T117" s="99">
        <v>100</v>
      </c>
      <c r="U117" s="99">
        <v>86</v>
      </c>
      <c r="V117" s="99">
        <v>110</v>
      </c>
      <c r="W117" s="101">
        <f t="shared" si="21"/>
        <v>98.666666666666671</v>
      </c>
      <c r="X117" s="99">
        <v>87</v>
      </c>
      <c r="Y117" s="99">
        <v>106</v>
      </c>
      <c r="Z117" s="99">
        <v>97</v>
      </c>
      <c r="AA117" s="101">
        <f t="shared" si="22"/>
        <v>96.666666666666671</v>
      </c>
      <c r="AB117" s="99" t="s">
        <v>222</v>
      </c>
      <c r="AC117" s="106">
        <v>78</v>
      </c>
      <c r="AD117" s="93">
        <v>112.5</v>
      </c>
      <c r="AE117" s="93">
        <v>98.25</v>
      </c>
      <c r="AF117" s="64">
        <v>25</v>
      </c>
      <c r="AG117" s="61">
        <f>AF117*100/28</f>
        <v>89.285714285714292</v>
      </c>
      <c r="AH117" s="106">
        <v>0</v>
      </c>
      <c r="AI117" s="24">
        <f t="shared" si="23"/>
        <v>73.139642857142874</v>
      </c>
      <c r="AJ117" s="98" t="s">
        <v>41</v>
      </c>
      <c r="AK117" s="113"/>
      <c r="AL117" s="64" t="s">
        <v>136</v>
      </c>
      <c r="AM117" s="64">
        <v>13516100</v>
      </c>
      <c r="AN117" s="65">
        <v>37</v>
      </c>
    </row>
    <row r="118" spans="1:40" ht="15.75" x14ac:dyDescent="0.25">
      <c r="A118" s="65">
        <v>23</v>
      </c>
      <c r="B118" s="64">
        <v>13516058</v>
      </c>
      <c r="C118" s="64" t="s">
        <v>236</v>
      </c>
      <c r="D118" s="64" t="s">
        <v>122</v>
      </c>
      <c r="E118" s="61">
        <v>10</v>
      </c>
      <c r="F118" s="61">
        <v>10</v>
      </c>
      <c r="G118" s="61">
        <v>3</v>
      </c>
      <c r="H118" s="61">
        <v>10</v>
      </c>
      <c r="I118" s="61">
        <v>6</v>
      </c>
      <c r="J118" s="61">
        <v>16</v>
      </c>
      <c r="K118" s="61">
        <f t="shared" si="19"/>
        <v>55</v>
      </c>
      <c r="L118" s="98">
        <v>15</v>
      </c>
      <c r="M118" s="98">
        <v>7</v>
      </c>
      <c r="N118" s="98">
        <v>7</v>
      </c>
      <c r="O118" s="98">
        <v>14</v>
      </c>
      <c r="P118" s="98">
        <v>18</v>
      </c>
      <c r="Q118" s="98">
        <v>0</v>
      </c>
      <c r="R118" s="98">
        <v>2</v>
      </c>
      <c r="S118" s="61">
        <f t="shared" si="20"/>
        <v>63</v>
      </c>
      <c r="T118" s="46">
        <v>85</v>
      </c>
      <c r="U118" s="46">
        <v>104</v>
      </c>
      <c r="V118" s="46">
        <v>110</v>
      </c>
      <c r="W118" s="101">
        <f t="shared" si="21"/>
        <v>99.666666666666671</v>
      </c>
      <c r="X118" s="46">
        <v>88</v>
      </c>
      <c r="Y118" s="46">
        <v>103</v>
      </c>
      <c r="Z118" s="46">
        <v>101</v>
      </c>
      <c r="AA118" s="101">
        <f t="shared" si="22"/>
        <v>97.333333333333329</v>
      </c>
      <c r="AB118" s="99" t="s">
        <v>41</v>
      </c>
      <c r="AC118" s="45">
        <v>71</v>
      </c>
      <c r="AD118" s="61">
        <v>88</v>
      </c>
      <c r="AE118" s="61">
        <v>96.5</v>
      </c>
      <c r="AF118" s="64">
        <v>27</v>
      </c>
      <c r="AG118" s="61">
        <f>AF118*100/28</f>
        <v>96.428571428571431</v>
      </c>
      <c r="AH118" s="45">
        <v>100</v>
      </c>
      <c r="AI118" s="24">
        <f t="shared" si="23"/>
        <v>73.139047619047631</v>
      </c>
      <c r="AJ118" s="98" t="s">
        <v>42</v>
      </c>
      <c r="AK118" s="11"/>
      <c r="AL118" s="64" t="s">
        <v>122</v>
      </c>
      <c r="AM118" s="64">
        <v>13516058</v>
      </c>
      <c r="AN118" s="65">
        <v>23</v>
      </c>
    </row>
    <row r="119" spans="1:40" ht="15.75" x14ac:dyDescent="0.25">
      <c r="A119" s="65">
        <v>73</v>
      </c>
      <c r="B119" s="64">
        <v>13516032</v>
      </c>
      <c r="C119" s="64" t="s">
        <v>237</v>
      </c>
      <c r="D119" s="64" t="s">
        <v>173</v>
      </c>
      <c r="E119" s="68">
        <v>17.5</v>
      </c>
      <c r="F119" s="68">
        <v>10</v>
      </c>
      <c r="G119" s="68">
        <v>9</v>
      </c>
      <c r="H119" s="68">
        <v>20</v>
      </c>
      <c r="I119" s="68">
        <v>8</v>
      </c>
      <c r="J119" s="68">
        <v>13</v>
      </c>
      <c r="K119" s="70">
        <f t="shared" si="19"/>
        <v>77.5</v>
      </c>
      <c r="L119" s="70">
        <v>14</v>
      </c>
      <c r="M119" s="70">
        <v>6</v>
      </c>
      <c r="N119" s="70">
        <v>6</v>
      </c>
      <c r="O119" s="70">
        <v>3</v>
      </c>
      <c r="P119" s="70">
        <v>5</v>
      </c>
      <c r="Q119" s="70">
        <v>4</v>
      </c>
      <c r="R119" s="70">
        <v>2</v>
      </c>
      <c r="S119" s="70">
        <f t="shared" si="20"/>
        <v>40</v>
      </c>
      <c r="T119" s="68">
        <v>96</v>
      </c>
      <c r="U119" s="68">
        <v>110</v>
      </c>
      <c r="V119" s="68">
        <v>110</v>
      </c>
      <c r="W119" s="71">
        <f t="shared" si="21"/>
        <v>105.33333333333333</v>
      </c>
      <c r="X119" s="68">
        <v>92</v>
      </c>
      <c r="Y119" s="68">
        <v>93</v>
      </c>
      <c r="Z119" s="68">
        <v>94</v>
      </c>
      <c r="AA119" s="72">
        <f t="shared" si="22"/>
        <v>93</v>
      </c>
      <c r="AB119" s="73" t="s">
        <v>40</v>
      </c>
      <c r="AC119" s="70">
        <v>76</v>
      </c>
      <c r="AD119" s="70">
        <v>110</v>
      </c>
      <c r="AE119" s="70">
        <v>82</v>
      </c>
      <c r="AF119" s="69">
        <v>26</v>
      </c>
      <c r="AG119" s="74">
        <v>92.857142857142861</v>
      </c>
      <c r="AH119" s="74">
        <v>100</v>
      </c>
      <c r="AI119" s="24">
        <f t="shared" si="23"/>
        <v>72.92476190476188</v>
      </c>
      <c r="AJ119" s="38"/>
      <c r="AK119" s="40"/>
      <c r="AL119" s="64" t="s">
        <v>173</v>
      </c>
      <c r="AM119" s="64">
        <v>13516032</v>
      </c>
      <c r="AN119" s="65">
        <v>73</v>
      </c>
    </row>
    <row r="120" spans="1:40" ht="15.75" x14ac:dyDescent="0.25">
      <c r="A120" s="65">
        <v>58</v>
      </c>
      <c r="B120" s="64">
        <v>13513059</v>
      </c>
      <c r="C120" s="64" t="s">
        <v>237</v>
      </c>
      <c r="D120" s="64" t="s">
        <v>158</v>
      </c>
      <c r="E120" s="68">
        <v>17.5</v>
      </c>
      <c r="F120" s="68">
        <v>7.5</v>
      </c>
      <c r="G120" s="68">
        <v>11</v>
      </c>
      <c r="H120" s="68">
        <v>10</v>
      </c>
      <c r="I120" s="68">
        <v>2</v>
      </c>
      <c r="J120" s="68">
        <v>0</v>
      </c>
      <c r="K120" s="70">
        <f t="shared" si="19"/>
        <v>48</v>
      </c>
      <c r="L120" s="70">
        <v>15</v>
      </c>
      <c r="M120" s="70">
        <v>15</v>
      </c>
      <c r="N120" s="70">
        <v>20</v>
      </c>
      <c r="O120" s="70">
        <v>5</v>
      </c>
      <c r="P120" s="70">
        <v>6</v>
      </c>
      <c r="Q120" s="70">
        <v>8</v>
      </c>
      <c r="R120" s="70">
        <v>2</v>
      </c>
      <c r="S120" s="70">
        <f t="shared" si="20"/>
        <v>71</v>
      </c>
      <c r="T120" s="68">
        <v>100</v>
      </c>
      <c r="U120" s="68">
        <v>100</v>
      </c>
      <c r="V120" s="68">
        <v>100</v>
      </c>
      <c r="W120" s="71">
        <f t="shared" si="21"/>
        <v>100</v>
      </c>
      <c r="X120" s="68">
        <v>90</v>
      </c>
      <c r="Y120" s="68">
        <v>90</v>
      </c>
      <c r="Z120" s="68">
        <v>100</v>
      </c>
      <c r="AA120" s="72">
        <f t="shared" si="22"/>
        <v>93.333333333333329</v>
      </c>
      <c r="AB120" s="73" t="s">
        <v>40</v>
      </c>
      <c r="AC120" s="70">
        <v>76</v>
      </c>
      <c r="AD120" s="70">
        <v>100</v>
      </c>
      <c r="AE120" s="70">
        <v>77</v>
      </c>
      <c r="AF120" s="69">
        <v>27</v>
      </c>
      <c r="AG120" s="74">
        <v>96.428571428571431</v>
      </c>
      <c r="AH120" s="74">
        <v>100</v>
      </c>
      <c r="AI120" s="24">
        <f t="shared" si="23"/>
        <v>72.847380952380959</v>
      </c>
      <c r="AJ120" s="38"/>
      <c r="AK120" s="40"/>
      <c r="AL120" s="64" t="s">
        <v>158</v>
      </c>
      <c r="AM120" s="64">
        <v>13513059</v>
      </c>
      <c r="AN120" s="65">
        <v>58</v>
      </c>
    </row>
    <row r="121" spans="1:40" ht="15.75" x14ac:dyDescent="0.25">
      <c r="A121" s="65">
        <v>21</v>
      </c>
      <c r="B121" s="64">
        <v>13516049</v>
      </c>
      <c r="C121" s="64" t="s">
        <v>236</v>
      </c>
      <c r="D121" s="64" t="s">
        <v>120</v>
      </c>
      <c r="E121" s="61">
        <v>19</v>
      </c>
      <c r="F121" s="61">
        <v>15</v>
      </c>
      <c r="G121" s="61">
        <v>10</v>
      </c>
      <c r="H121" s="61">
        <v>16</v>
      </c>
      <c r="I121" s="61">
        <v>10</v>
      </c>
      <c r="J121" s="61">
        <v>0</v>
      </c>
      <c r="K121" s="61">
        <f t="shared" si="19"/>
        <v>70</v>
      </c>
      <c r="L121" s="98">
        <v>15</v>
      </c>
      <c r="M121" s="98">
        <v>0</v>
      </c>
      <c r="N121" s="98">
        <v>12</v>
      </c>
      <c r="O121" s="98">
        <v>10</v>
      </c>
      <c r="P121" s="98">
        <v>11</v>
      </c>
      <c r="Q121" s="98">
        <v>8</v>
      </c>
      <c r="R121" s="98">
        <v>2</v>
      </c>
      <c r="S121" s="61">
        <f t="shared" si="20"/>
        <v>58</v>
      </c>
      <c r="T121" s="46">
        <v>100</v>
      </c>
      <c r="U121" s="46">
        <v>104</v>
      </c>
      <c r="V121" s="46">
        <v>80</v>
      </c>
      <c r="W121" s="101">
        <f t="shared" si="21"/>
        <v>94.666666666666671</v>
      </c>
      <c r="X121" s="46">
        <v>99</v>
      </c>
      <c r="Y121" s="46">
        <v>83</v>
      </c>
      <c r="Z121" s="46">
        <v>79</v>
      </c>
      <c r="AA121" s="101">
        <f t="shared" si="22"/>
        <v>87</v>
      </c>
      <c r="AB121" s="104" t="s">
        <v>220</v>
      </c>
      <c r="AC121" s="45">
        <v>80</v>
      </c>
      <c r="AD121" s="61">
        <v>80.5</v>
      </c>
      <c r="AE121" s="61">
        <v>0</v>
      </c>
      <c r="AF121" s="64">
        <v>24</v>
      </c>
      <c r="AG121" s="61">
        <f>AF121*100/28</f>
        <v>85.714285714285708</v>
      </c>
      <c r="AH121" s="45">
        <v>100</v>
      </c>
      <c r="AI121" s="24">
        <f t="shared" si="23"/>
        <v>72.714523809523811</v>
      </c>
      <c r="AJ121" s="98" t="s">
        <v>42</v>
      </c>
      <c r="AK121" s="11"/>
      <c r="AL121" s="64" t="s">
        <v>120</v>
      </c>
      <c r="AM121" s="64">
        <v>13516049</v>
      </c>
      <c r="AN121" s="65">
        <v>21</v>
      </c>
    </row>
    <row r="122" spans="1:40" ht="15.75" x14ac:dyDescent="0.25">
      <c r="A122" s="65">
        <v>148</v>
      </c>
      <c r="B122" s="50">
        <v>13516096</v>
      </c>
      <c r="C122" s="50" t="s">
        <v>238</v>
      </c>
      <c r="D122" s="64" t="s">
        <v>76</v>
      </c>
      <c r="E122" s="64">
        <v>15</v>
      </c>
      <c r="F122" s="64">
        <v>15</v>
      </c>
      <c r="G122" s="64">
        <v>11</v>
      </c>
      <c r="H122" s="64">
        <v>20</v>
      </c>
      <c r="I122" s="64">
        <v>12</v>
      </c>
      <c r="J122" s="64">
        <v>7</v>
      </c>
      <c r="K122" s="64">
        <f t="shared" si="19"/>
        <v>80</v>
      </c>
      <c r="L122" s="64">
        <v>0</v>
      </c>
      <c r="M122" s="64">
        <v>4</v>
      </c>
      <c r="N122" s="64">
        <v>17</v>
      </c>
      <c r="O122" s="64">
        <v>4</v>
      </c>
      <c r="P122" s="64">
        <v>21.5</v>
      </c>
      <c r="Q122" s="64">
        <v>4</v>
      </c>
      <c r="R122" s="64">
        <v>2</v>
      </c>
      <c r="S122" s="64">
        <f t="shared" si="20"/>
        <v>52.5</v>
      </c>
      <c r="T122" s="64">
        <v>100</v>
      </c>
      <c r="U122" s="64">
        <v>93</v>
      </c>
      <c r="V122" s="64">
        <v>99</v>
      </c>
      <c r="W122" s="10">
        <f t="shared" si="21"/>
        <v>97.333333333333329</v>
      </c>
      <c r="X122" s="64">
        <v>91</v>
      </c>
      <c r="Y122" s="64">
        <v>92</v>
      </c>
      <c r="Z122" s="64">
        <v>89</v>
      </c>
      <c r="AA122" s="10">
        <f t="shared" si="22"/>
        <v>90.666666666666671</v>
      </c>
      <c r="AB122" s="50"/>
      <c r="AC122" s="64"/>
      <c r="AD122" s="64">
        <v>100</v>
      </c>
      <c r="AE122" s="64">
        <v>96.5</v>
      </c>
      <c r="AF122" s="52">
        <v>26</v>
      </c>
      <c r="AG122" s="61">
        <f>AF122*100/28</f>
        <v>92.857142857142861</v>
      </c>
      <c r="AH122" s="53">
        <v>100</v>
      </c>
      <c r="AI122" s="24">
        <f t="shared" si="23"/>
        <v>72.403095238095247</v>
      </c>
      <c r="AJ122" s="64" t="s">
        <v>40</v>
      </c>
      <c r="AK122" s="11"/>
      <c r="AL122" s="64" t="s">
        <v>76</v>
      </c>
      <c r="AM122" s="50">
        <v>13516096</v>
      </c>
      <c r="AN122" s="65">
        <v>148</v>
      </c>
    </row>
    <row r="123" spans="1:40" ht="15.75" x14ac:dyDescent="0.25">
      <c r="A123" s="65">
        <v>115</v>
      </c>
      <c r="B123" s="64">
        <v>18215011</v>
      </c>
      <c r="C123" s="64" t="s">
        <v>237</v>
      </c>
      <c r="D123" s="64" t="s">
        <v>215</v>
      </c>
      <c r="E123" s="68">
        <v>8</v>
      </c>
      <c r="F123" s="68">
        <v>10</v>
      </c>
      <c r="G123" s="68">
        <v>9</v>
      </c>
      <c r="H123" s="68">
        <v>16</v>
      </c>
      <c r="I123" s="68">
        <v>10</v>
      </c>
      <c r="J123" s="68">
        <v>7</v>
      </c>
      <c r="K123" s="70">
        <f t="shared" si="19"/>
        <v>60</v>
      </c>
      <c r="L123" s="68">
        <v>12</v>
      </c>
      <c r="M123" s="68">
        <v>7</v>
      </c>
      <c r="N123" s="68">
        <v>12</v>
      </c>
      <c r="O123" s="68">
        <v>8</v>
      </c>
      <c r="P123" s="68">
        <v>17</v>
      </c>
      <c r="Q123" s="68">
        <v>6</v>
      </c>
      <c r="R123" s="69">
        <v>2</v>
      </c>
      <c r="S123" s="70">
        <f t="shared" si="20"/>
        <v>64</v>
      </c>
      <c r="T123" s="68">
        <v>54</v>
      </c>
      <c r="U123" s="68">
        <v>104</v>
      </c>
      <c r="V123" s="68">
        <v>110</v>
      </c>
      <c r="W123" s="71">
        <f t="shared" si="21"/>
        <v>89.333333333333329</v>
      </c>
      <c r="X123" s="68">
        <v>97</v>
      </c>
      <c r="Y123" s="68">
        <v>83</v>
      </c>
      <c r="Z123" s="68">
        <v>90</v>
      </c>
      <c r="AA123" s="72">
        <f t="shared" si="22"/>
        <v>90</v>
      </c>
      <c r="AB123" s="75" t="s">
        <v>219</v>
      </c>
      <c r="AC123" s="69">
        <v>81</v>
      </c>
      <c r="AD123" s="69">
        <v>86</v>
      </c>
      <c r="AE123" s="69">
        <v>77</v>
      </c>
      <c r="AF123" s="69">
        <v>25</v>
      </c>
      <c r="AG123" s="76">
        <v>89.285714285714292</v>
      </c>
      <c r="AH123" s="76">
        <v>0</v>
      </c>
      <c r="AI123" s="24">
        <f t="shared" si="23"/>
        <v>72.045476190476194</v>
      </c>
      <c r="AJ123" s="18"/>
      <c r="AK123" s="11"/>
      <c r="AL123" s="64" t="s">
        <v>215</v>
      </c>
      <c r="AM123" s="64">
        <v>18215011</v>
      </c>
      <c r="AN123" s="65">
        <v>115</v>
      </c>
    </row>
    <row r="124" spans="1:40" ht="15.75" x14ac:dyDescent="0.25">
      <c r="A124" s="65">
        <v>143</v>
      </c>
      <c r="B124" s="50">
        <v>13516081</v>
      </c>
      <c r="C124" s="50" t="s">
        <v>238</v>
      </c>
      <c r="D124" s="64" t="s">
        <v>71</v>
      </c>
      <c r="E124" s="64">
        <v>15</v>
      </c>
      <c r="F124" s="64">
        <v>15</v>
      </c>
      <c r="G124" s="64">
        <v>12</v>
      </c>
      <c r="H124" s="64">
        <v>10</v>
      </c>
      <c r="I124" s="64">
        <v>5</v>
      </c>
      <c r="J124" s="64">
        <v>2</v>
      </c>
      <c r="K124" s="64">
        <f t="shared" si="19"/>
        <v>59</v>
      </c>
      <c r="L124" s="64">
        <v>10</v>
      </c>
      <c r="M124" s="64">
        <v>7</v>
      </c>
      <c r="N124" s="64">
        <v>7</v>
      </c>
      <c r="O124" s="64">
        <v>12</v>
      </c>
      <c r="P124" s="64">
        <v>10</v>
      </c>
      <c r="Q124" s="64">
        <v>6</v>
      </c>
      <c r="R124" s="64">
        <v>2</v>
      </c>
      <c r="S124" s="64">
        <f t="shared" si="20"/>
        <v>54</v>
      </c>
      <c r="T124" s="64">
        <v>100</v>
      </c>
      <c r="U124" s="64">
        <v>107</v>
      </c>
      <c r="V124" s="64">
        <v>86</v>
      </c>
      <c r="W124" s="10">
        <f t="shared" si="21"/>
        <v>97.666666666666671</v>
      </c>
      <c r="X124" s="64">
        <v>99</v>
      </c>
      <c r="Y124" s="64">
        <v>103</v>
      </c>
      <c r="Z124" s="64">
        <v>91</v>
      </c>
      <c r="AA124" s="10">
        <f t="shared" si="22"/>
        <v>97.666666666666671</v>
      </c>
      <c r="AB124" s="50" t="s">
        <v>218</v>
      </c>
      <c r="AC124" s="64">
        <v>81</v>
      </c>
      <c r="AD124" s="64">
        <v>100</v>
      </c>
      <c r="AE124" s="64">
        <v>96.5</v>
      </c>
      <c r="AF124" s="52">
        <v>26</v>
      </c>
      <c r="AG124" s="61">
        <f>AF124*100/28</f>
        <v>92.857142857142861</v>
      </c>
      <c r="AH124" s="53">
        <v>100</v>
      </c>
      <c r="AI124" s="24">
        <f t="shared" si="23"/>
        <v>72.036428571428573</v>
      </c>
      <c r="AJ124" s="64" t="s">
        <v>40</v>
      </c>
      <c r="AK124" s="11"/>
      <c r="AL124" s="64" t="s">
        <v>71</v>
      </c>
      <c r="AM124" s="50">
        <v>13516081</v>
      </c>
      <c r="AN124" s="65">
        <v>143</v>
      </c>
    </row>
    <row r="125" spans="1:40" ht="15.75" x14ac:dyDescent="0.25">
      <c r="A125" s="65">
        <v>97</v>
      </c>
      <c r="B125" s="64">
        <v>13516104</v>
      </c>
      <c r="C125" s="64" t="s">
        <v>237</v>
      </c>
      <c r="D125" s="64" t="s">
        <v>197</v>
      </c>
      <c r="E125" s="68">
        <v>17.5</v>
      </c>
      <c r="F125" s="68">
        <v>10</v>
      </c>
      <c r="G125" s="68">
        <v>9</v>
      </c>
      <c r="H125" s="68">
        <v>10</v>
      </c>
      <c r="I125" s="68">
        <v>2</v>
      </c>
      <c r="J125" s="68">
        <v>14</v>
      </c>
      <c r="K125" s="70">
        <f t="shared" si="19"/>
        <v>62.5</v>
      </c>
      <c r="L125" s="70">
        <v>6</v>
      </c>
      <c r="M125" s="70">
        <v>14</v>
      </c>
      <c r="N125" s="70">
        <v>9</v>
      </c>
      <c r="O125" s="70">
        <v>5</v>
      </c>
      <c r="P125" s="70">
        <v>8</v>
      </c>
      <c r="Q125" s="70">
        <v>4</v>
      </c>
      <c r="R125" s="70">
        <v>2</v>
      </c>
      <c r="S125" s="70">
        <f t="shared" si="20"/>
        <v>48</v>
      </c>
      <c r="T125" s="68">
        <v>95</v>
      </c>
      <c r="U125" s="68">
        <v>104</v>
      </c>
      <c r="V125" s="68">
        <v>109</v>
      </c>
      <c r="W125" s="71">
        <f t="shared" si="21"/>
        <v>102.66666666666667</v>
      </c>
      <c r="X125" s="68">
        <v>100</v>
      </c>
      <c r="Y125" s="68">
        <v>104</v>
      </c>
      <c r="Z125" s="68">
        <v>92</v>
      </c>
      <c r="AA125" s="72">
        <f t="shared" si="22"/>
        <v>98.666666666666671</v>
      </c>
      <c r="AB125" s="73" t="s">
        <v>219</v>
      </c>
      <c r="AC125" s="70">
        <v>81</v>
      </c>
      <c r="AD125" s="70">
        <v>100</v>
      </c>
      <c r="AE125" s="70">
        <v>79</v>
      </c>
      <c r="AF125" s="69">
        <v>27</v>
      </c>
      <c r="AG125" s="74">
        <v>96.428571428571431</v>
      </c>
      <c r="AH125" s="74">
        <v>100</v>
      </c>
      <c r="AI125" s="24">
        <f t="shared" si="23"/>
        <v>71.900714285714301</v>
      </c>
      <c r="AJ125" s="38"/>
      <c r="AK125" s="40"/>
      <c r="AL125" s="64" t="s">
        <v>197</v>
      </c>
      <c r="AM125" s="64">
        <v>13516104</v>
      </c>
      <c r="AN125" s="65">
        <v>97</v>
      </c>
    </row>
    <row r="126" spans="1:40" ht="15.75" x14ac:dyDescent="0.25">
      <c r="A126" s="65">
        <v>88</v>
      </c>
      <c r="B126" s="64">
        <v>13516077</v>
      </c>
      <c r="C126" s="64" t="s">
        <v>237</v>
      </c>
      <c r="D126" s="64" t="s">
        <v>188</v>
      </c>
      <c r="E126" s="68">
        <v>17.5</v>
      </c>
      <c r="F126" s="68">
        <v>10</v>
      </c>
      <c r="G126" s="68">
        <v>12</v>
      </c>
      <c r="H126" s="68">
        <v>20</v>
      </c>
      <c r="I126" s="68">
        <v>2</v>
      </c>
      <c r="J126" s="68">
        <v>16</v>
      </c>
      <c r="K126" s="70">
        <f t="shared" si="19"/>
        <v>77.5</v>
      </c>
      <c r="L126" s="70">
        <v>13</v>
      </c>
      <c r="M126" s="70">
        <v>6</v>
      </c>
      <c r="N126" s="70">
        <v>3</v>
      </c>
      <c r="O126" s="70">
        <v>3</v>
      </c>
      <c r="P126" s="70">
        <v>6</v>
      </c>
      <c r="Q126" s="70">
        <v>2</v>
      </c>
      <c r="R126" s="70">
        <v>2</v>
      </c>
      <c r="S126" s="70">
        <f t="shared" si="20"/>
        <v>35</v>
      </c>
      <c r="T126" s="68">
        <v>100</v>
      </c>
      <c r="U126" s="68">
        <v>99</v>
      </c>
      <c r="V126" s="68">
        <v>104</v>
      </c>
      <c r="W126" s="71">
        <f t="shared" si="21"/>
        <v>101</v>
      </c>
      <c r="X126" s="68">
        <v>103</v>
      </c>
      <c r="Y126" s="68">
        <v>100</v>
      </c>
      <c r="Z126" s="68">
        <v>98</v>
      </c>
      <c r="AA126" s="72">
        <f t="shared" si="22"/>
        <v>100.33333333333333</v>
      </c>
      <c r="AB126" s="73" t="s">
        <v>41</v>
      </c>
      <c r="AC126" s="70">
        <v>71</v>
      </c>
      <c r="AD126" s="70">
        <v>100</v>
      </c>
      <c r="AE126" s="70">
        <v>100</v>
      </c>
      <c r="AF126" s="69">
        <v>27</v>
      </c>
      <c r="AG126" s="74">
        <v>96.428571428571431</v>
      </c>
      <c r="AH126" s="74">
        <v>0</v>
      </c>
      <c r="AI126" s="24">
        <f t="shared" si="23"/>
        <v>71.87738095238096</v>
      </c>
      <c r="AJ126" s="38"/>
      <c r="AK126" s="40"/>
      <c r="AL126" s="64" t="s">
        <v>188</v>
      </c>
      <c r="AM126" s="64">
        <v>13516077</v>
      </c>
      <c r="AN126" s="65">
        <v>88</v>
      </c>
    </row>
    <row r="127" spans="1:40" ht="15.75" x14ac:dyDescent="0.25">
      <c r="A127" s="65">
        <v>130</v>
      </c>
      <c r="B127" s="50">
        <v>13516042</v>
      </c>
      <c r="C127" s="50" t="s">
        <v>238</v>
      </c>
      <c r="D127" s="64" t="s">
        <v>58</v>
      </c>
      <c r="E127" s="64">
        <v>19</v>
      </c>
      <c r="F127" s="64">
        <v>12.5</v>
      </c>
      <c r="G127" s="64">
        <v>11</v>
      </c>
      <c r="H127" s="64">
        <v>1</v>
      </c>
      <c r="I127" s="64">
        <v>12</v>
      </c>
      <c r="J127" s="64">
        <v>7</v>
      </c>
      <c r="K127" s="64">
        <f t="shared" si="19"/>
        <v>62.5</v>
      </c>
      <c r="L127" s="64">
        <v>12</v>
      </c>
      <c r="M127" s="64">
        <v>5.5</v>
      </c>
      <c r="N127" s="64">
        <v>5</v>
      </c>
      <c r="O127" s="64">
        <v>2</v>
      </c>
      <c r="P127" s="64">
        <v>19</v>
      </c>
      <c r="Q127" s="64">
        <v>8</v>
      </c>
      <c r="R127" s="64">
        <v>2</v>
      </c>
      <c r="S127" s="64">
        <f t="shared" si="20"/>
        <v>53.5</v>
      </c>
      <c r="T127" s="64">
        <v>80</v>
      </c>
      <c r="U127" s="64">
        <v>110</v>
      </c>
      <c r="V127" s="64">
        <v>94</v>
      </c>
      <c r="W127" s="10">
        <f t="shared" si="21"/>
        <v>94.666666666666671</v>
      </c>
      <c r="X127" s="64">
        <v>83</v>
      </c>
      <c r="Y127" s="64">
        <v>104</v>
      </c>
      <c r="Z127" s="64">
        <v>86</v>
      </c>
      <c r="AA127" s="10">
        <f t="shared" si="22"/>
        <v>91</v>
      </c>
      <c r="AB127" s="50" t="s">
        <v>40</v>
      </c>
      <c r="AC127" s="64">
        <v>76</v>
      </c>
      <c r="AD127" s="64">
        <v>100</v>
      </c>
      <c r="AE127" s="64">
        <v>75</v>
      </c>
      <c r="AF127" s="52">
        <v>27</v>
      </c>
      <c r="AG127" s="61">
        <f>AF127*100/28</f>
        <v>96.428571428571431</v>
      </c>
      <c r="AH127" s="53">
        <v>100</v>
      </c>
      <c r="AI127" s="24">
        <f t="shared" si="23"/>
        <v>70.927380952380958</v>
      </c>
      <c r="AJ127" s="64" t="s">
        <v>41</v>
      </c>
      <c r="AK127" s="11"/>
      <c r="AL127" s="64" t="s">
        <v>58</v>
      </c>
      <c r="AM127" s="50">
        <v>13516042</v>
      </c>
      <c r="AN127" s="65">
        <v>130</v>
      </c>
    </row>
    <row r="128" spans="1:40" ht="15.75" x14ac:dyDescent="0.25">
      <c r="A128" s="65">
        <v>9</v>
      </c>
      <c r="B128" s="64">
        <v>13516013</v>
      </c>
      <c r="C128" s="64" t="s">
        <v>236</v>
      </c>
      <c r="D128" s="64" t="s">
        <v>108</v>
      </c>
      <c r="E128" s="61">
        <v>17.5</v>
      </c>
      <c r="F128" s="61">
        <v>7.5</v>
      </c>
      <c r="G128" s="61">
        <v>11</v>
      </c>
      <c r="H128" s="61">
        <v>6</v>
      </c>
      <c r="I128" s="61">
        <v>10</v>
      </c>
      <c r="J128" s="61">
        <v>13</v>
      </c>
      <c r="K128" s="61">
        <f t="shared" si="19"/>
        <v>65</v>
      </c>
      <c r="L128" s="98">
        <v>8</v>
      </c>
      <c r="M128" s="98">
        <v>0.5</v>
      </c>
      <c r="N128" s="98">
        <v>8</v>
      </c>
      <c r="O128" s="98">
        <v>10</v>
      </c>
      <c r="P128" s="98">
        <v>14.5</v>
      </c>
      <c r="Q128" s="98">
        <v>0</v>
      </c>
      <c r="R128" s="98">
        <v>2</v>
      </c>
      <c r="S128" s="61">
        <f t="shared" si="20"/>
        <v>43</v>
      </c>
      <c r="T128" s="46">
        <v>100</v>
      </c>
      <c r="U128" s="46">
        <v>110</v>
      </c>
      <c r="V128" s="46">
        <v>110</v>
      </c>
      <c r="W128" s="101">
        <f t="shared" si="21"/>
        <v>106.66666666666667</v>
      </c>
      <c r="X128" s="46">
        <v>100</v>
      </c>
      <c r="Y128" s="46">
        <v>81</v>
      </c>
      <c r="Z128" s="46">
        <v>107</v>
      </c>
      <c r="AA128" s="101">
        <f t="shared" si="22"/>
        <v>96</v>
      </c>
      <c r="AB128" s="99" t="s">
        <v>41</v>
      </c>
      <c r="AC128" s="45">
        <v>71</v>
      </c>
      <c r="AD128" s="61">
        <v>120</v>
      </c>
      <c r="AE128" s="61">
        <v>100</v>
      </c>
      <c r="AF128" s="64">
        <v>26</v>
      </c>
      <c r="AG128" s="61">
        <f>AF128*100/28</f>
        <v>92.857142857142861</v>
      </c>
      <c r="AH128" s="45">
        <v>100</v>
      </c>
      <c r="AI128" s="24">
        <f t="shared" si="23"/>
        <v>70.838095238095235</v>
      </c>
      <c r="AJ128" s="98" t="s">
        <v>41</v>
      </c>
      <c r="AK128" s="11"/>
      <c r="AL128" s="64" t="s">
        <v>108</v>
      </c>
      <c r="AM128" s="64">
        <v>13516013</v>
      </c>
      <c r="AN128" s="65">
        <v>9</v>
      </c>
    </row>
    <row r="129" spans="1:40" ht="15.75" x14ac:dyDescent="0.25">
      <c r="A129" s="65">
        <v>110</v>
      </c>
      <c r="B129" s="64">
        <v>13516143</v>
      </c>
      <c r="C129" s="64" t="s">
        <v>237</v>
      </c>
      <c r="D129" s="64" t="s">
        <v>210</v>
      </c>
      <c r="E129" s="68">
        <v>12.5</v>
      </c>
      <c r="F129" s="68">
        <v>10</v>
      </c>
      <c r="G129" s="68">
        <v>7</v>
      </c>
      <c r="H129" s="68">
        <v>16</v>
      </c>
      <c r="I129" s="68">
        <v>2</v>
      </c>
      <c r="J129" s="68">
        <v>11</v>
      </c>
      <c r="K129" s="70">
        <f t="shared" si="19"/>
        <v>58.5</v>
      </c>
      <c r="L129" s="68">
        <v>15</v>
      </c>
      <c r="M129" s="68">
        <v>4</v>
      </c>
      <c r="N129" s="68">
        <v>2</v>
      </c>
      <c r="O129" s="68">
        <v>4</v>
      </c>
      <c r="P129" s="68">
        <v>19.5</v>
      </c>
      <c r="Q129" s="68">
        <v>10</v>
      </c>
      <c r="R129" s="69">
        <v>2</v>
      </c>
      <c r="S129" s="70">
        <f t="shared" si="20"/>
        <v>56.5</v>
      </c>
      <c r="T129" s="68">
        <v>50</v>
      </c>
      <c r="U129" s="68">
        <v>110</v>
      </c>
      <c r="V129" s="68">
        <v>94</v>
      </c>
      <c r="W129" s="71">
        <f t="shared" si="21"/>
        <v>84.666666666666671</v>
      </c>
      <c r="X129" s="68">
        <v>100</v>
      </c>
      <c r="Y129" s="68">
        <v>97</v>
      </c>
      <c r="Z129" s="68">
        <v>93</v>
      </c>
      <c r="AA129" s="72">
        <f t="shared" si="22"/>
        <v>96.666666666666671</v>
      </c>
      <c r="AB129" s="75" t="s">
        <v>40</v>
      </c>
      <c r="AC129" s="69">
        <v>76</v>
      </c>
      <c r="AD129" s="69">
        <v>100</v>
      </c>
      <c r="AE129" s="69">
        <v>100</v>
      </c>
      <c r="AF129" s="69">
        <v>24</v>
      </c>
      <c r="AG129" s="76">
        <v>85.714285714285708</v>
      </c>
      <c r="AH129" s="76">
        <v>100</v>
      </c>
      <c r="AI129" s="24">
        <f t="shared" si="23"/>
        <v>70.742857142857147</v>
      </c>
      <c r="AJ129" s="18"/>
      <c r="AK129" s="11"/>
      <c r="AL129" s="64" t="s">
        <v>210</v>
      </c>
      <c r="AM129" s="64">
        <v>13516143</v>
      </c>
      <c r="AN129" s="65">
        <v>110</v>
      </c>
    </row>
    <row r="130" spans="1:40" ht="15.75" x14ac:dyDescent="0.25">
      <c r="A130" s="65">
        <v>20</v>
      </c>
      <c r="B130" s="64">
        <v>13516046</v>
      </c>
      <c r="C130" s="64" t="s">
        <v>236</v>
      </c>
      <c r="D130" s="64" t="s">
        <v>119</v>
      </c>
      <c r="E130" s="61">
        <v>20</v>
      </c>
      <c r="F130" s="61">
        <v>14</v>
      </c>
      <c r="G130" s="61">
        <v>15</v>
      </c>
      <c r="H130" s="61">
        <v>0</v>
      </c>
      <c r="I130" s="61">
        <v>2</v>
      </c>
      <c r="J130" s="61">
        <v>0</v>
      </c>
      <c r="K130" s="61">
        <f t="shared" si="19"/>
        <v>51</v>
      </c>
      <c r="L130" s="98">
        <v>5</v>
      </c>
      <c r="M130" s="98">
        <v>7</v>
      </c>
      <c r="N130" s="98">
        <v>0</v>
      </c>
      <c r="O130" s="98">
        <v>15</v>
      </c>
      <c r="P130" s="98">
        <v>23.5</v>
      </c>
      <c r="Q130" s="98">
        <v>10</v>
      </c>
      <c r="R130" s="98">
        <v>2</v>
      </c>
      <c r="S130" s="61">
        <f t="shared" si="20"/>
        <v>62.5</v>
      </c>
      <c r="T130" s="46">
        <v>100</v>
      </c>
      <c r="U130" s="46">
        <v>104</v>
      </c>
      <c r="V130" s="46">
        <v>96</v>
      </c>
      <c r="W130" s="101">
        <f t="shared" si="21"/>
        <v>100</v>
      </c>
      <c r="X130" s="46">
        <v>102</v>
      </c>
      <c r="Y130" s="46">
        <v>91</v>
      </c>
      <c r="Z130" s="46">
        <v>83</v>
      </c>
      <c r="AA130" s="101">
        <f t="shared" si="22"/>
        <v>92</v>
      </c>
      <c r="AB130" s="104" t="s">
        <v>40</v>
      </c>
      <c r="AC130" s="45">
        <v>76</v>
      </c>
      <c r="AD130" s="61">
        <v>69.2</v>
      </c>
      <c r="AE130" s="61">
        <v>82.5</v>
      </c>
      <c r="AF130" s="64">
        <v>27</v>
      </c>
      <c r="AG130" s="61">
        <f>AF130*100/28</f>
        <v>96.428571428571431</v>
      </c>
      <c r="AH130" s="45">
        <v>100</v>
      </c>
      <c r="AI130" s="24">
        <f t="shared" si="23"/>
        <v>70.677714285714288</v>
      </c>
      <c r="AJ130" s="98" t="s">
        <v>41</v>
      </c>
      <c r="AK130" s="11"/>
      <c r="AL130" s="64" t="s">
        <v>119</v>
      </c>
      <c r="AM130" s="64">
        <v>13516046</v>
      </c>
      <c r="AN130" s="65">
        <v>20</v>
      </c>
    </row>
    <row r="131" spans="1:40" ht="15.75" x14ac:dyDescent="0.25">
      <c r="A131" s="65">
        <v>106</v>
      </c>
      <c r="B131" s="64">
        <v>13516131</v>
      </c>
      <c r="C131" s="64" t="s">
        <v>237</v>
      </c>
      <c r="D131" s="64" t="s">
        <v>206</v>
      </c>
      <c r="E131" s="68">
        <v>12.5</v>
      </c>
      <c r="F131" s="68">
        <v>3</v>
      </c>
      <c r="G131" s="68">
        <v>7</v>
      </c>
      <c r="H131" s="68">
        <v>8</v>
      </c>
      <c r="I131" s="68">
        <v>5</v>
      </c>
      <c r="J131" s="68">
        <v>7</v>
      </c>
      <c r="K131" s="70">
        <f t="shared" si="19"/>
        <v>42.5</v>
      </c>
      <c r="L131" s="70">
        <v>0</v>
      </c>
      <c r="M131" s="70">
        <v>13</v>
      </c>
      <c r="N131" s="70">
        <v>16</v>
      </c>
      <c r="O131" s="70">
        <v>8</v>
      </c>
      <c r="P131" s="70">
        <v>22</v>
      </c>
      <c r="Q131" s="70">
        <v>6</v>
      </c>
      <c r="R131" s="70">
        <v>2</v>
      </c>
      <c r="S131" s="70">
        <f t="shared" si="20"/>
        <v>67</v>
      </c>
      <c r="T131" s="68">
        <v>100</v>
      </c>
      <c r="U131" s="68">
        <v>110</v>
      </c>
      <c r="V131" s="68">
        <v>104</v>
      </c>
      <c r="W131" s="71">
        <f t="shared" si="21"/>
        <v>104.66666666666667</v>
      </c>
      <c r="X131" s="68">
        <v>98</v>
      </c>
      <c r="Y131" s="68">
        <v>80</v>
      </c>
      <c r="Z131" s="68">
        <v>95</v>
      </c>
      <c r="AA131" s="72">
        <f t="shared" si="22"/>
        <v>91</v>
      </c>
      <c r="AB131" s="73" t="s">
        <v>219</v>
      </c>
      <c r="AC131" s="70">
        <v>81</v>
      </c>
      <c r="AD131" s="70">
        <v>100</v>
      </c>
      <c r="AE131" s="70">
        <v>96</v>
      </c>
      <c r="AF131" s="69">
        <v>27</v>
      </c>
      <c r="AG131" s="74">
        <v>96.428571428571431</v>
      </c>
      <c r="AH131" s="74">
        <v>100</v>
      </c>
      <c r="AI131" s="24">
        <f t="shared" si="23"/>
        <v>70.437380952380948</v>
      </c>
      <c r="AJ131" s="38"/>
      <c r="AK131" s="40"/>
      <c r="AL131" s="64" t="s">
        <v>206</v>
      </c>
      <c r="AM131" s="64">
        <v>13516131</v>
      </c>
      <c r="AN131" s="65">
        <v>106</v>
      </c>
    </row>
    <row r="132" spans="1:40" ht="15.75" x14ac:dyDescent="0.25">
      <c r="A132" s="65">
        <v>38</v>
      </c>
      <c r="B132" s="64">
        <v>13516103</v>
      </c>
      <c r="C132" s="64" t="s">
        <v>236</v>
      </c>
      <c r="D132" s="64" t="s">
        <v>137</v>
      </c>
      <c r="E132" s="93">
        <v>19</v>
      </c>
      <c r="F132" s="93">
        <v>15</v>
      </c>
      <c r="G132" s="93">
        <v>9</v>
      </c>
      <c r="H132" s="93">
        <v>1</v>
      </c>
      <c r="I132" s="93">
        <v>4</v>
      </c>
      <c r="J132" s="93">
        <v>8</v>
      </c>
      <c r="K132" s="61">
        <f t="shared" si="19"/>
        <v>56</v>
      </c>
      <c r="L132" s="98">
        <v>15</v>
      </c>
      <c r="M132" s="98">
        <v>13</v>
      </c>
      <c r="N132" s="98">
        <v>13</v>
      </c>
      <c r="O132" s="98">
        <v>5</v>
      </c>
      <c r="P132" s="98">
        <v>19.5</v>
      </c>
      <c r="Q132" s="98">
        <v>8</v>
      </c>
      <c r="R132" s="98">
        <v>2</v>
      </c>
      <c r="S132" s="61">
        <f t="shared" si="20"/>
        <v>75.5</v>
      </c>
      <c r="T132" s="99">
        <v>90</v>
      </c>
      <c r="U132" s="99">
        <v>104</v>
      </c>
      <c r="V132" s="99">
        <v>105</v>
      </c>
      <c r="W132" s="101">
        <f t="shared" si="21"/>
        <v>99.666666666666671</v>
      </c>
      <c r="X132" s="99">
        <v>100</v>
      </c>
      <c r="Y132" s="99">
        <v>93</v>
      </c>
      <c r="Z132" s="99">
        <v>56</v>
      </c>
      <c r="AA132" s="101">
        <f t="shared" si="22"/>
        <v>83</v>
      </c>
      <c r="AB132" s="99" t="s">
        <v>223</v>
      </c>
      <c r="AC132" s="106">
        <v>0</v>
      </c>
      <c r="AD132" s="93">
        <v>89.5</v>
      </c>
      <c r="AE132" s="93">
        <v>78.5</v>
      </c>
      <c r="AF132" s="64">
        <v>24</v>
      </c>
      <c r="AG132" s="61">
        <f>AF132*100/28</f>
        <v>85.714285714285708</v>
      </c>
      <c r="AH132" s="106">
        <v>100</v>
      </c>
      <c r="AI132" s="24">
        <f t="shared" si="23"/>
        <v>70.339523809523811</v>
      </c>
      <c r="AJ132" s="98" t="s">
        <v>42</v>
      </c>
      <c r="AK132" s="113"/>
      <c r="AL132" s="64" t="s">
        <v>137</v>
      </c>
      <c r="AM132" s="64">
        <v>13516103</v>
      </c>
      <c r="AN132" s="65">
        <v>38</v>
      </c>
    </row>
    <row r="133" spans="1:40" ht="15.75" x14ac:dyDescent="0.25">
      <c r="A133" s="65">
        <v>57</v>
      </c>
      <c r="B133" s="64">
        <v>10216038</v>
      </c>
      <c r="C133" s="64" t="s">
        <v>237</v>
      </c>
      <c r="D133" s="64" t="s">
        <v>157</v>
      </c>
      <c r="E133" s="68">
        <v>17.5</v>
      </c>
      <c r="F133" s="68">
        <v>15</v>
      </c>
      <c r="G133" s="68">
        <v>12</v>
      </c>
      <c r="H133" s="68">
        <v>20</v>
      </c>
      <c r="I133" s="68">
        <v>2</v>
      </c>
      <c r="J133" s="68">
        <v>4</v>
      </c>
      <c r="K133" s="70">
        <f t="shared" si="19"/>
        <v>70.5</v>
      </c>
      <c r="L133" s="70">
        <v>15</v>
      </c>
      <c r="M133" s="70">
        <v>15</v>
      </c>
      <c r="N133" s="70">
        <v>0</v>
      </c>
      <c r="O133" s="70">
        <v>10</v>
      </c>
      <c r="P133" s="70">
        <v>11</v>
      </c>
      <c r="Q133" s="70">
        <v>0</v>
      </c>
      <c r="R133" s="70">
        <v>2</v>
      </c>
      <c r="S133" s="70">
        <f t="shared" si="20"/>
        <v>53</v>
      </c>
      <c r="T133" s="68">
        <v>90</v>
      </c>
      <c r="U133" s="68">
        <v>104</v>
      </c>
      <c r="V133" s="68">
        <v>88</v>
      </c>
      <c r="W133" s="71">
        <f t="shared" si="21"/>
        <v>94</v>
      </c>
      <c r="X133" s="68">
        <v>96</v>
      </c>
      <c r="Y133" s="68">
        <v>95</v>
      </c>
      <c r="Z133" s="68">
        <v>40</v>
      </c>
      <c r="AA133" s="72">
        <f t="shared" si="22"/>
        <v>77</v>
      </c>
      <c r="AB133" s="73" t="s">
        <v>40</v>
      </c>
      <c r="AC133" s="70">
        <v>76</v>
      </c>
      <c r="AD133" s="70">
        <v>93</v>
      </c>
      <c r="AE133" s="70">
        <v>82</v>
      </c>
      <c r="AF133" s="69">
        <v>24</v>
      </c>
      <c r="AG133" s="74">
        <v>85.714285714285708</v>
      </c>
      <c r="AH133" s="74">
        <v>100</v>
      </c>
      <c r="AI133" s="24">
        <f t="shared" si="23"/>
        <v>70.04285714285713</v>
      </c>
      <c r="AJ133" s="38"/>
      <c r="AK133" s="40"/>
      <c r="AL133" s="64" t="s">
        <v>157</v>
      </c>
      <c r="AM133" s="64">
        <v>10216038</v>
      </c>
      <c r="AN133" s="65">
        <v>57</v>
      </c>
    </row>
    <row r="134" spans="1:40" ht="15.75" x14ac:dyDescent="0.25">
      <c r="A134" s="65">
        <v>85</v>
      </c>
      <c r="B134" s="64">
        <v>13516068</v>
      </c>
      <c r="C134" s="64" t="s">
        <v>237</v>
      </c>
      <c r="D134" s="64" t="s">
        <v>185</v>
      </c>
      <c r="E134" s="68">
        <v>20</v>
      </c>
      <c r="F134" s="68">
        <v>14</v>
      </c>
      <c r="G134" s="68">
        <v>9</v>
      </c>
      <c r="H134" s="68">
        <v>12</v>
      </c>
      <c r="I134" s="68">
        <v>4</v>
      </c>
      <c r="J134" s="68">
        <v>3</v>
      </c>
      <c r="K134" s="70">
        <f t="shared" si="19"/>
        <v>62</v>
      </c>
      <c r="L134" s="70">
        <v>14</v>
      </c>
      <c r="M134" s="70">
        <v>9</v>
      </c>
      <c r="N134" s="70">
        <v>2</v>
      </c>
      <c r="O134" s="70">
        <v>3</v>
      </c>
      <c r="P134" s="70">
        <v>15</v>
      </c>
      <c r="Q134" s="70">
        <v>2</v>
      </c>
      <c r="R134" s="70">
        <v>2</v>
      </c>
      <c r="S134" s="70">
        <f t="shared" si="20"/>
        <v>47</v>
      </c>
      <c r="T134" s="68">
        <v>100</v>
      </c>
      <c r="U134" s="68">
        <v>110</v>
      </c>
      <c r="V134" s="68">
        <v>89</v>
      </c>
      <c r="W134" s="71">
        <f t="shared" si="21"/>
        <v>99.666666666666671</v>
      </c>
      <c r="X134" s="68">
        <v>97</v>
      </c>
      <c r="Y134" s="68">
        <v>94</v>
      </c>
      <c r="Z134" s="68">
        <v>96</v>
      </c>
      <c r="AA134" s="72">
        <f t="shared" si="22"/>
        <v>95.666666666666671</v>
      </c>
      <c r="AB134" s="73" t="s">
        <v>41</v>
      </c>
      <c r="AC134" s="70">
        <v>71</v>
      </c>
      <c r="AD134" s="70">
        <v>85</v>
      </c>
      <c r="AE134" s="70">
        <v>93</v>
      </c>
      <c r="AF134" s="69">
        <v>27</v>
      </c>
      <c r="AG134" s="107">
        <v>96.428571428571431</v>
      </c>
      <c r="AH134" s="74">
        <v>100</v>
      </c>
      <c r="AI134" s="24">
        <f t="shared" si="23"/>
        <v>70.040714285714287</v>
      </c>
      <c r="AJ134" s="38"/>
      <c r="AK134" s="40"/>
      <c r="AL134" s="64" t="s">
        <v>185</v>
      </c>
      <c r="AM134" s="64">
        <v>13516068</v>
      </c>
      <c r="AN134" s="65">
        <v>85</v>
      </c>
    </row>
    <row r="135" spans="1:40" ht="15.75" x14ac:dyDescent="0.25">
      <c r="A135" s="65">
        <v>84</v>
      </c>
      <c r="B135" s="64">
        <v>13516065</v>
      </c>
      <c r="C135" s="64" t="s">
        <v>237</v>
      </c>
      <c r="D135" s="64" t="s">
        <v>184</v>
      </c>
      <c r="E135" s="68">
        <v>10</v>
      </c>
      <c r="F135" s="68">
        <v>7.5</v>
      </c>
      <c r="G135" s="68">
        <v>9</v>
      </c>
      <c r="H135" s="68">
        <v>7</v>
      </c>
      <c r="I135" s="68">
        <v>8</v>
      </c>
      <c r="J135" s="68">
        <v>15</v>
      </c>
      <c r="K135" s="70">
        <f t="shared" si="19"/>
        <v>56.5</v>
      </c>
      <c r="L135" s="70">
        <v>12</v>
      </c>
      <c r="M135" s="70">
        <v>2</v>
      </c>
      <c r="N135" s="70">
        <v>2</v>
      </c>
      <c r="O135" s="70">
        <v>5</v>
      </c>
      <c r="P135" s="70">
        <v>20</v>
      </c>
      <c r="Q135" s="70">
        <v>4</v>
      </c>
      <c r="R135" s="70">
        <v>2</v>
      </c>
      <c r="S135" s="70">
        <f t="shared" si="20"/>
        <v>47</v>
      </c>
      <c r="T135" s="68">
        <v>98</v>
      </c>
      <c r="U135" s="68">
        <v>110</v>
      </c>
      <c r="V135" s="68">
        <v>104</v>
      </c>
      <c r="W135" s="71">
        <f t="shared" si="21"/>
        <v>104</v>
      </c>
      <c r="X135" s="68">
        <v>97</v>
      </c>
      <c r="Y135" s="68">
        <v>106</v>
      </c>
      <c r="Z135" s="68">
        <v>101</v>
      </c>
      <c r="AA135" s="72">
        <f t="shared" si="22"/>
        <v>101.33333333333333</v>
      </c>
      <c r="AB135" s="73" t="s">
        <v>219</v>
      </c>
      <c r="AC135" s="70">
        <v>81</v>
      </c>
      <c r="AD135" s="70">
        <v>95</v>
      </c>
      <c r="AE135" s="70">
        <v>100</v>
      </c>
      <c r="AF135" s="69">
        <v>23</v>
      </c>
      <c r="AG135" s="107">
        <v>82.142857142857139</v>
      </c>
      <c r="AH135" s="74">
        <v>0</v>
      </c>
      <c r="AI135" s="24">
        <f t="shared" si="23"/>
        <v>69.770238095238099</v>
      </c>
      <c r="AJ135" s="38"/>
      <c r="AK135" s="40"/>
      <c r="AL135" s="64" t="s">
        <v>184</v>
      </c>
      <c r="AM135" s="64">
        <v>13516065</v>
      </c>
      <c r="AN135" s="65">
        <v>84</v>
      </c>
    </row>
    <row r="136" spans="1:40" ht="15.75" x14ac:dyDescent="0.25">
      <c r="A136" s="65">
        <v>4</v>
      </c>
      <c r="B136" s="64">
        <v>13515145</v>
      </c>
      <c r="C136" s="64" t="s">
        <v>236</v>
      </c>
      <c r="D136" s="64" t="s">
        <v>103</v>
      </c>
      <c r="E136" s="61">
        <v>10</v>
      </c>
      <c r="F136" s="61">
        <v>5</v>
      </c>
      <c r="G136" s="61">
        <v>6</v>
      </c>
      <c r="H136" s="61">
        <v>15</v>
      </c>
      <c r="I136" s="61">
        <v>4</v>
      </c>
      <c r="J136" s="61">
        <v>4</v>
      </c>
      <c r="K136" s="61">
        <f t="shared" si="19"/>
        <v>44</v>
      </c>
      <c r="L136" s="98">
        <v>11</v>
      </c>
      <c r="M136" s="98">
        <v>12</v>
      </c>
      <c r="N136" s="98">
        <v>17</v>
      </c>
      <c r="O136" s="98">
        <v>10</v>
      </c>
      <c r="P136" s="98">
        <v>14.5</v>
      </c>
      <c r="Q136" s="98">
        <v>2</v>
      </c>
      <c r="R136" s="98">
        <v>2</v>
      </c>
      <c r="S136" s="61">
        <f t="shared" si="20"/>
        <v>68.5</v>
      </c>
      <c r="T136" s="46">
        <v>70</v>
      </c>
      <c r="U136" s="46">
        <v>104</v>
      </c>
      <c r="V136" s="46">
        <v>94</v>
      </c>
      <c r="W136" s="101">
        <f t="shared" si="21"/>
        <v>89.333333333333329</v>
      </c>
      <c r="X136" s="46">
        <v>98</v>
      </c>
      <c r="Y136" s="46">
        <v>82</v>
      </c>
      <c r="Z136" s="46">
        <v>100</v>
      </c>
      <c r="AA136" s="101">
        <f t="shared" si="22"/>
        <v>93.333333333333329</v>
      </c>
      <c r="AB136" s="99" t="s">
        <v>41</v>
      </c>
      <c r="AC136" s="45">
        <v>71</v>
      </c>
      <c r="AD136" s="61">
        <v>100</v>
      </c>
      <c r="AE136" s="61">
        <v>64.25</v>
      </c>
      <c r="AF136" s="64">
        <v>28</v>
      </c>
      <c r="AG136" s="57">
        <f>AF136*100/28</f>
        <v>100</v>
      </c>
      <c r="AH136" s="45">
        <v>100</v>
      </c>
      <c r="AI136" s="24">
        <f t="shared" si="23"/>
        <v>69.542500000000004</v>
      </c>
      <c r="AJ136" s="98" t="s">
        <v>42</v>
      </c>
      <c r="AK136" s="11"/>
      <c r="AL136" s="64" t="s">
        <v>103</v>
      </c>
      <c r="AM136" s="64">
        <v>13515145</v>
      </c>
      <c r="AN136" s="65">
        <v>4</v>
      </c>
    </row>
    <row r="137" spans="1:40" ht="15.75" x14ac:dyDescent="0.25">
      <c r="A137" s="65">
        <v>75</v>
      </c>
      <c r="B137" s="64">
        <v>13516038</v>
      </c>
      <c r="C137" s="64" t="s">
        <v>237</v>
      </c>
      <c r="D137" s="64" t="s">
        <v>175</v>
      </c>
      <c r="E137" s="68">
        <v>8</v>
      </c>
      <c r="F137" s="68">
        <v>7.5</v>
      </c>
      <c r="G137" s="68">
        <v>9</v>
      </c>
      <c r="H137" s="68">
        <v>0</v>
      </c>
      <c r="I137" s="68">
        <v>1</v>
      </c>
      <c r="J137" s="68">
        <v>3</v>
      </c>
      <c r="K137" s="70">
        <f t="shared" si="19"/>
        <v>28.5</v>
      </c>
      <c r="L137" s="70">
        <v>14</v>
      </c>
      <c r="M137" s="70">
        <v>6</v>
      </c>
      <c r="N137" s="70">
        <v>17</v>
      </c>
      <c r="O137" s="70">
        <v>15</v>
      </c>
      <c r="P137" s="70">
        <v>15</v>
      </c>
      <c r="Q137" s="70">
        <v>4</v>
      </c>
      <c r="R137" s="70">
        <v>2</v>
      </c>
      <c r="S137" s="70">
        <f t="shared" si="20"/>
        <v>73</v>
      </c>
      <c r="T137" s="68">
        <v>96</v>
      </c>
      <c r="U137" s="68">
        <v>110</v>
      </c>
      <c r="V137" s="68">
        <v>96</v>
      </c>
      <c r="W137" s="71">
        <f t="shared" si="21"/>
        <v>100.66666666666667</v>
      </c>
      <c r="X137" s="68">
        <v>103</v>
      </c>
      <c r="Y137" s="68">
        <v>94</v>
      </c>
      <c r="Z137" s="68">
        <v>99</v>
      </c>
      <c r="AA137" s="72">
        <f t="shared" si="22"/>
        <v>98.666666666666671</v>
      </c>
      <c r="AB137" s="73" t="s">
        <v>219</v>
      </c>
      <c r="AC137" s="70">
        <v>81</v>
      </c>
      <c r="AD137" s="70">
        <v>98</v>
      </c>
      <c r="AE137" s="70">
        <v>100</v>
      </c>
      <c r="AF137" s="69">
        <v>27</v>
      </c>
      <c r="AG137" s="107">
        <v>96.428571428571431</v>
      </c>
      <c r="AH137" s="74">
        <v>100</v>
      </c>
      <c r="AI137" s="24">
        <f t="shared" si="23"/>
        <v>69.190714285714293</v>
      </c>
      <c r="AJ137" s="38"/>
      <c r="AK137" s="40"/>
      <c r="AL137" s="64" t="s">
        <v>175</v>
      </c>
      <c r="AM137" s="64">
        <v>13516038</v>
      </c>
      <c r="AN137" s="65">
        <v>75</v>
      </c>
    </row>
    <row r="138" spans="1:40" ht="15.75" x14ac:dyDescent="0.25">
      <c r="A138" s="65">
        <v>136</v>
      </c>
      <c r="B138" s="50">
        <v>13516060</v>
      </c>
      <c r="C138" s="50" t="s">
        <v>238</v>
      </c>
      <c r="D138" s="64" t="s">
        <v>64</v>
      </c>
      <c r="E138" s="64">
        <v>12.5</v>
      </c>
      <c r="F138" s="64">
        <v>17.5</v>
      </c>
      <c r="G138" s="64">
        <v>9</v>
      </c>
      <c r="H138" s="64">
        <v>19</v>
      </c>
      <c r="I138" s="64">
        <v>5</v>
      </c>
      <c r="J138" s="64">
        <v>14</v>
      </c>
      <c r="K138" s="64">
        <f t="shared" si="19"/>
        <v>77</v>
      </c>
      <c r="L138" s="64">
        <v>9</v>
      </c>
      <c r="M138" s="64">
        <v>6</v>
      </c>
      <c r="N138" s="64">
        <v>5</v>
      </c>
      <c r="O138" s="64">
        <v>2</v>
      </c>
      <c r="P138" s="64">
        <v>15</v>
      </c>
      <c r="Q138" s="64">
        <v>4</v>
      </c>
      <c r="R138" s="64">
        <v>2</v>
      </c>
      <c r="S138" s="64">
        <f t="shared" si="20"/>
        <v>43</v>
      </c>
      <c r="T138" s="64">
        <v>90</v>
      </c>
      <c r="U138" s="64">
        <v>88</v>
      </c>
      <c r="V138" s="64">
        <v>104</v>
      </c>
      <c r="W138" s="10">
        <f t="shared" si="21"/>
        <v>94</v>
      </c>
      <c r="X138" s="64">
        <v>101</v>
      </c>
      <c r="Y138" s="64">
        <v>93</v>
      </c>
      <c r="Z138" s="64">
        <v>87</v>
      </c>
      <c r="AA138" s="10">
        <f t="shared" si="22"/>
        <v>93.666666666666671</v>
      </c>
      <c r="AB138" s="50"/>
      <c r="AC138" s="64"/>
      <c r="AD138" s="64">
        <v>100</v>
      </c>
      <c r="AE138" s="64">
        <v>100</v>
      </c>
      <c r="AF138" s="52">
        <v>27</v>
      </c>
      <c r="AG138" s="57">
        <f t="shared" ref="AG138:AG143" si="24">AF138*100/28</f>
        <v>96.428571428571431</v>
      </c>
      <c r="AH138" s="53">
        <v>100</v>
      </c>
      <c r="AI138" s="24">
        <f t="shared" si="23"/>
        <v>69.044047619047618</v>
      </c>
      <c r="AJ138" s="64" t="s">
        <v>219</v>
      </c>
      <c r="AK138" s="11"/>
      <c r="AL138" s="64" t="s">
        <v>64</v>
      </c>
      <c r="AM138" s="50">
        <v>13516060</v>
      </c>
      <c r="AN138" s="65">
        <v>136</v>
      </c>
    </row>
    <row r="139" spans="1:40" ht="15.75" x14ac:dyDescent="0.25">
      <c r="A139" s="65">
        <v>122</v>
      </c>
      <c r="B139" s="50">
        <v>13516018</v>
      </c>
      <c r="C139" s="50" t="s">
        <v>238</v>
      </c>
      <c r="D139" s="64" t="s">
        <v>50</v>
      </c>
      <c r="E139" s="64">
        <v>17.5</v>
      </c>
      <c r="F139" s="64">
        <v>5</v>
      </c>
      <c r="G139" s="64">
        <v>1</v>
      </c>
      <c r="H139" s="64">
        <v>7</v>
      </c>
      <c r="I139" s="64">
        <v>2</v>
      </c>
      <c r="J139" s="64">
        <v>12</v>
      </c>
      <c r="K139" s="64">
        <f t="shared" si="19"/>
        <v>44.5</v>
      </c>
      <c r="L139" s="64">
        <v>1</v>
      </c>
      <c r="M139" s="64">
        <v>9</v>
      </c>
      <c r="N139" s="64">
        <v>16</v>
      </c>
      <c r="O139" s="64">
        <v>10</v>
      </c>
      <c r="P139" s="64">
        <v>14.5</v>
      </c>
      <c r="Q139" s="64">
        <v>8</v>
      </c>
      <c r="R139" s="64">
        <v>2</v>
      </c>
      <c r="S139" s="64">
        <f t="shared" si="20"/>
        <v>60.5</v>
      </c>
      <c r="T139" s="64">
        <v>80</v>
      </c>
      <c r="U139" s="64">
        <v>110</v>
      </c>
      <c r="V139" s="64">
        <v>94</v>
      </c>
      <c r="W139" s="10">
        <f t="shared" si="21"/>
        <v>94.666666666666671</v>
      </c>
      <c r="X139" s="64">
        <v>91</v>
      </c>
      <c r="Y139" s="64">
        <v>98</v>
      </c>
      <c r="Z139" s="64">
        <v>96</v>
      </c>
      <c r="AA139" s="10">
        <f t="shared" si="22"/>
        <v>95</v>
      </c>
      <c r="AB139" s="50" t="s">
        <v>40</v>
      </c>
      <c r="AC139" s="64">
        <v>76</v>
      </c>
      <c r="AD139" s="64">
        <v>100</v>
      </c>
      <c r="AE139" s="64">
        <v>93</v>
      </c>
      <c r="AF139" s="52">
        <v>28</v>
      </c>
      <c r="AG139" s="57">
        <f t="shared" si="24"/>
        <v>100</v>
      </c>
      <c r="AH139" s="53">
        <v>100</v>
      </c>
      <c r="AI139" s="24">
        <f t="shared" si="23"/>
        <v>68.696666666666673</v>
      </c>
      <c r="AJ139" s="64" t="s">
        <v>41</v>
      </c>
      <c r="AK139" s="11"/>
      <c r="AL139" s="64" t="s">
        <v>50</v>
      </c>
      <c r="AM139" s="50">
        <v>13516018</v>
      </c>
      <c r="AN139" s="65">
        <v>122</v>
      </c>
    </row>
    <row r="140" spans="1:40" ht="15.75" x14ac:dyDescent="0.25">
      <c r="A140" s="65">
        <v>153</v>
      </c>
      <c r="B140" s="50">
        <v>13516111</v>
      </c>
      <c r="C140" s="50" t="s">
        <v>238</v>
      </c>
      <c r="D140" s="64" t="s">
        <v>81</v>
      </c>
      <c r="E140" s="64">
        <v>12.5</v>
      </c>
      <c r="F140" s="64">
        <v>7.5</v>
      </c>
      <c r="G140" s="64">
        <v>8</v>
      </c>
      <c r="H140" s="64">
        <v>12</v>
      </c>
      <c r="I140" s="64">
        <v>5</v>
      </c>
      <c r="J140" s="64">
        <v>5</v>
      </c>
      <c r="K140" s="64">
        <f t="shared" si="19"/>
        <v>50</v>
      </c>
      <c r="L140" s="64">
        <v>13</v>
      </c>
      <c r="M140" s="64">
        <v>8</v>
      </c>
      <c r="N140" s="64">
        <v>10</v>
      </c>
      <c r="O140" s="64">
        <v>3</v>
      </c>
      <c r="P140" s="64">
        <v>8</v>
      </c>
      <c r="Q140" s="64">
        <v>4</v>
      </c>
      <c r="R140" s="64">
        <v>2</v>
      </c>
      <c r="S140" s="64">
        <f t="shared" si="20"/>
        <v>48</v>
      </c>
      <c r="T140" s="64">
        <v>100</v>
      </c>
      <c r="U140" s="64">
        <v>104</v>
      </c>
      <c r="V140" s="64">
        <v>90</v>
      </c>
      <c r="W140" s="10">
        <f t="shared" si="21"/>
        <v>98</v>
      </c>
      <c r="X140" s="64">
        <v>105</v>
      </c>
      <c r="Y140" s="64">
        <v>99</v>
      </c>
      <c r="Z140" s="64">
        <v>108</v>
      </c>
      <c r="AA140" s="10">
        <f t="shared" si="22"/>
        <v>104</v>
      </c>
      <c r="AB140" s="50" t="s">
        <v>41</v>
      </c>
      <c r="AC140" s="64">
        <v>71</v>
      </c>
      <c r="AD140" s="64">
        <v>100</v>
      </c>
      <c r="AE140" s="64">
        <v>100</v>
      </c>
      <c r="AF140" s="52">
        <v>27</v>
      </c>
      <c r="AG140" s="57">
        <f t="shared" si="24"/>
        <v>96.428571428571431</v>
      </c>
      <c r="AH140" s="53">
        <v>100</v>
      </c>
      <c r="AI140" s="24">
        <f t="shared" si="23"/>
        <v>68.460714285714289</v>
      </c>
      <c r="AJ140" s="64" t="s">
        <v>40</v>
      </c>
      <c r="AK140" s="11"/>
      <c r="AL140" s="64" t="s">
        <v>81</v>
      </c>
      <c r="AM140" s="50">
        <v>13516111</v>
      </c>
      <c r="AN140" s="65">
        <v>153</v>
      </c>
    </row>
    <row r="141" spans="1:40" ht="15.75" x14ac:dyDescent="0.25">
      <c r="A141" s="65">
        <v>15</v>
      </c>
      <c r="B141" s="64">
        <v>13516031</v>
      </c>
      <c r="C141" s="64" t="s">
        <v>236</v>
      </c>
      <c r="D141" s="64" t="s">
        <v>114</v>
      </c>
      <c r="E141" s="61">
        <v>15</v>
      </c>
      <c r="F141" s="61">
        <v>5</v>
      </c>
      <c r="G141" s="61">
        <v>8</v>
      </c>
      <c r="H141" s="61">
        <v>1</v>
      </c>
      <c r="I141" s="61">
        <v>10</v>
      </c>
      <c r="J141" s="61">
        <v>15</v>
      </c>
      <c r="K141" s="61">
        <f t="shared" si="19"/>
        <v>54</v>
      </c>
      <c r="L141" s="98">
        <v>10</v>
      </c>
      <c r="M141" s="98">
        <v>1</v>
      </c>
      <c r="N141" s="98">
        <v>7</v>
      </c>
      <c r="O141" s="98">
        <v>8</v>
      </c>
      <c r="P141" s="98">
        <v>13.5</v>
      </c>
      <c r="Q141" s="98">
        <v>4</v>
      </c>
      <c r="R141" s="98">
        <v>2</v>
      </c>
      <c r="S141" s="61">
        <f t="shared" si="20"/>
        <v>45.5</v>
      </c>
      <c r="T141" s="46">
        <v>96</v>
      </c>
      <c r="U141" s="46">
        <v>110</v>
      </c>
      <c r="V141" s="46">
        <v>105</v>
      </c>
      <c r="W141" s="101">
        <f t="shared" si="21"/>
        <v>103.66666666666667</v>
      </c>
      <c r="X141" s="46">
        <v>100</v>
      </c>
      <c r="Y141" s="46">
        <v>101</v>
      </c>
      <c r="Z141" s="46">
        <v>102</v>
      </c>
      <c r="AA141" s="101">
        <f t="shared" si="22"/>
        <v>101</v>
      </c>
      <c r="AB141" s="104" t="s">
        <v>40</v>
      </c>
      <c r="AC141" s="45">
        <v>76</v>
      </c>
      <c r="AD141" s="61">
        <v>96</v>
      </c>
      <c r="AE141" s="61">
        <v>91.25</v>
      </c>
      <c r="AF141" s="64">
        <v>25</v>
      </c>
      <c r="AG141" s="57">
        <f t="shared" si="24"/>
        <v>89.285714285714292</v>
      </c>
      <c r="AH141" s="45">
        <v>0</v>
      </c>
      <c r="AI141" s="24">
        <f t="shared" si="23"/>
        <v>68.321309523809518</v>
      </c>
      <c r="AJ141" s="98" t="s">
        <v>42</v>
      </c>
      <c r="AK141" s="11"/>
      <c r="AL141" s="64" t="s">
        <v>114</v>
      </c>
      <c r="AM141" s="64">
        <v>13516031</v>
      </c>
      <c r="AN141" s="65">
        <v>15</v>
      </c>
    </row>
    <row r="142" spans="1:40" ht="15.75" x14ac:dyDescent="0.25">
      <c r="A142" s="65">
        <v>36</v>
      </c>
      <c r="B142" s="64">
        <v>13516097</v>
      </c>
      <c r="C142" s="64" t="s">
        <v>236</v>
      </c>
      <c r="D142" s="64" t="s">
        <v>135</v>
      </c>
      <c r="E142" s="95">
        <v>10</v>
      </c>
      <c r="F142" s="95">
        <v>5</v>
      </c>
      <c r="G142" s="95">
        <v>9</v>
      </c>
      <c r="H142" s="95">
        <v>12</v>
      </c>
      <c r="I142" s="95">
        <v>2</v>
      </c>
      <c r="J142" s="95">
        <v>3</v>
      </c>
      <c r="K142" s="61">
        <f t="shared" si="19"/>
        <v>41</v>
      </c>
      <c r="L142" s="98">
        <v>12</v>
      </c>
      <c r="M142" s="98">
        <v>7</v>
      </c>
      <c r="N142" s="98">
        <v>10</v>
      </c>
      <c r="O142" s="98">
        <v>2</v>
      </c>
      <c r="P142" s="98">
        <v>12.5</v>
      </c>
      <c r="Q142" s="98">
        <v>8</v>
      </c>
      <c r="R142" s="98">
        <v>2</v>
      </c>
      <c r="S142" s="61">
        <f t="shared" si="20"/>
        <v>53.5</v>
      </c>
      <c r="T142" s="99">
        <v>100</v>
      </c>
      <c r="U142" s="99">
        <v>110</v>
      </c>
      <c r="V142" s="99">
        <v>110</v>
      </c>
      <c r="W142" s="101">
        <f t="shared" si="21"/>
        <v>106.66666666666667</v>
      </c>
      <c r="X142" s="99">
        <v>106</v>
      </c>
      <c r="Y142" s="99">
        <v>100</v>
      </c>
      <c r="Z142" s="99">
        <v>103</v>
      </c>
      <c r="AA142" s="101">
        <f t="shared" si="22"/>
        <v>103</v>
      </c>
      <c r="AB142" s="104" t="s">
        <v>40</v>
      </c>
      <c r="AC142" s="106">
        <v>76</v>
      </c>
      <c r="AD142" s="93">
        <v>100</v>
      </c>
      <c r="AE142" s="93">
        <v>85.75</v>
      </c>
      <c r="AF142" s="64">
        <v>27</v>
      </c>
      <c r="AG142" s="57">
        <f t="shared" si="24"/>
        <v>96.428571428571431</v>
      </c>
      <c r="AH142" s="106">
        <v>100</v>
      </c>
      <c r="AI142" s="24">
        <f t="shared" si="23"/>
        <v>68.184880952380951</v>
      </c>
      <c r="AJ142" s="98" t="s">
        <v>42</v>
      </c>
      <c r="AK142" s="113"/>
      <c r="AL142" s="64" t="s">
        <v>135</v>
      </c>
      <c r="AM142" s="64">
        <v>13516097</v>
      </c>
      <c r="AN142" s="65">
        <v>36</v>
      </c>
    </row>
    <row r="143" spans="1:40" ht="15.75" x14ac:dyDescent="0.25">
      <c r="A143" s="65">
        <v>12</v>
      </c>
      <c r="B143" s="64">
        <v>13516022</v>
      </c>
      <c r="C143" s="64" t="s">
        <v>236</v>
      </c>
      <c r="D143" s="64" t="s">
        <v>111</v>
      </c>
      <c r="E143" s="61">
        <v>17.5</v>
      </c>
      <c r="F143" s="61">
        <v>5</v>
      </c>
      <c r="G143" s="61">
        <v>6</v>
      </c>
      <c r="H143" s="61">
        <v>12</v>
      </c>
      <c r="I143" s="61">
        <v>3</v>
      </c>
      <c r="J143" s="61">
        <v>4</v>
      </c>
      <c r="K143" s="61">
        <f t="shared" si="19"/>
        <v>47.5</v>
      </c>
      <c r="L143" s="98">
        <v>1</v>
      </c>
      <c r="M143" s="98">
        <v>0</v>
      </c>
      <c r="N143" s="98">
        <v>19</v>
      </c>
      <c r="O143" s="98">
        <v>5</v>
      </c>
      <c r="P143" s="98">
        <v>19</v>
      </c>
      <c r="Q143" s="98">
        <v>6</v>
      </c>
      <c r="R143" s="98">
        <v>2</v>
      </c>
      <c r="S143" s="61">
        <f t="shared" si="20"/>
        <v>52</v>
      </c>
      <c r="T143" s="46">
        <v>80</v>
      </c>
      <c r="U143" s="46">
        <v>107</v>
      </c>
      <c r="V143" s="46">
        <v>110</v>
      </c>
      <c r="W143" s="101">
        <f t="shared" si="21"/>
        <v>99</v>
      </c>
      <c r="X143" s="46">
        <v>96</v>
      </c>
      <c r="Y143" s="46">
        <v>98</v>
      </c>
      <c r="Z143" s="46">
        <v>99</v>
      </c>
      <c r="AA143" s="101">
        <f t="shared" si="22"/>
        <v>97.666666666666671</v>
      </c>
      <c r="AB143" s="99" t="s">
        <v>41</v>
      </c>
      <c r="AC143" s="45">
        <v>71</v>
      </c>
      <c r="AD143" s="61">
        <v>120</v>
      </c>
      <c r="AE143" s="61">
        <v>85.5</v>
      </c>
      <c r="AF143" s="64">
        <v>27</v>
      </c>
      <c r="AG143" s="57">
        <f t="shared" si="24"/>
        <v>96.428571428571431</v>
      </c>
      <c r="AH143" s="45">
        <v>100</v>
      </c>
      <c r="AI143" s="24">
        <f t="shared" si="23"/>
        <v>67.799047619047627</v>
      </c>
      <c r="AJ143" s="98" t="s">
        <v>42</v>
      </c>
      <c r="AK143" s="11"/>
      <c r="AL143" s="64" t="s">
        <v>111</v>
      </c>
      <c r="AM143" s="64">
        <v>13516022</v>
      </c>
      <c r="AN143" s="65">
        <v>12</v>
      </c>
    </row>
    <row r="144" spans="1:40" ht="15.75" x14ac:dyDescent="0.25">
      <c r="A144" s="65">
        <v>67</v>
      </c>
      <c r="B144" s="64">
        <v>13516014</v>
      </c>
      <c r="C144" s="64" t="s">
        <v>237</v>
      </c>
      <c r="D144" s="64" t="s">
        <v>167</v>
      </c>
      <c r="E144" s="68">
        <v>12.5</v>
      </c>
      <c r="F144" s="68">
        <v>7.5</v>
      </c>
      <c r="G144" s="68">
        <v>9</v>
      </c>
      <c r="H144" s="68">
        <v>13</v>
      </c>
      <c r="I144" s="68">
        <v>0</v>
      </c>
      <c r="J144" s="68">
        <v>12</v>
      </c>
      <c r="K144" s="70">
        <f t="shared" si="19"/>
        <v>54</v>
      </c>
      <c r="L144" s="70">
        <v>7</v>
      </c>
      <c r="M144" s="70">
        <v>5</v>
      </c>
      <c r="N144" s="70">
        <v>11</v>
      </c>
      <c r="O144" s="70">
        <v>3</v>
      </c>
      <c r="P144" s="70">
        <v>6</v>
      </c>
      <c r="Q144" s="70">
        <v>8</v>
      </c>
      <c r="R144" s="70">
        <v>2</v>
      </c>
      <c r="S144" s="70">
        <f t="shared" si="20"/>
        <v>42</v>
      </c>
      <c r="T144" s="68">
        <v>100</v>
      </c>
      <c r="U144" s="68">
        <v>110</v>
      </c>
      <c r="V144" s="68">
        <v>104</v>
      </c>
      <c r="W144" s="71">
        <f t="shared" si="21"/>
        <v>104.66666666666667</v>
      </c>
      <c r="X144" s="68">
        <v>86</v>
      </c>
      <c r="Y144" s="68">
        <v>96</v>
      </c>
      <c r="Z144" s="68">
        <v>104</v>
      </c>
      <c r="AA144" s="72">
        <f t="shared" si="22"/>
        <v>95.333333333333329</v>
      </c>
      <c r="AB144" s="73" t="s">
        <v>41</v>
      </c>
      <c r="AC144" s="70">
        <v>71</v>
      </c>
      <c r="AD144" s="70">
        <v>100</v>
      </c>
      <c r="AE144" s="70">
        <v>65</v>
      </c>
      <c r="AF144" s="69">
        <v>28</v>
      </c>
      <c r="AG144" s="107">
        <v>100</v>
      </c>
      <c r="AH144" s="74">
        <v>100</v>
      </c>
      <c r="AI144" s="24">
        <f t="shared" si="23"/>
        <v>66.533333333333331</v>
      </c>
      <c r="AJ144" s="38"/>
      <c r="AK144" s="40"/>
      <c r="AL144" s="64" t="s">
        <v>167</v>
      </c>
      <c r="AM144" s="64">
        <v>13516014</v>
      </c>
      <c r="AN144" s="65">
        <v>67</v>
      </c>
    </row>
    <row r="145" spans="1:40" ht="15.75" x14ac:dyDescent="0.25">
      <c r="A145" s="65">
        <v>160</v>
      </c>
      <c r="B145" s="50">
        <v>13516132</v>
      </c>
      <c r="C145" s="50" t="s">
        <v>238</v>
      </c>
      <c r="D145" s="64" t="s">
        <v>88</v>
      </c>
      <c r="E145" s="64">
        <v>19</v>
      </c>
      <c r="F145" s="64">
        <v>15</v>
      </c>
      <c r="G145" s="64">
        <v>9</v>
      </c>
      <c r="H145" s="64">
        <v>13</v>
      </c>
      <c r="I145" s="64">
        <v>7</v>
      </c>
      <c r="J145" s="64">
        <v>0</v>
      </c>
      <c r="K145" s="64">
        <f t="shared" si="19"/>
        <v>63</v>
      </c>
      <c r="L145" s="64"/>
      <c r="M145" s="64">
        <v>6</v>
      </c>
      <c r="N145" s="64">
        <v>0</v>
      </c>
      <c r="O145" s="64">
        <v>0</v>
      </c>
      <c r="P145" s="64">
        <v>13</v>
      </c>
      <c r="Q145" s="64">
        <v>8</v>
      </c>
      <c r="R145" s="64">
        <v>2</v>
      </c>
      <c r="S145" s="64">
        <f t="shared" si="20"/>
        <v>29</v>
      </c>
      <c r="T145" s="64">
        <v>100</v>
      </c>
      <c r="U145" s="64">
        <v>107</v>
      </c>
      <c r="V145" s="64">
        <v>106</v>
      </c>
      <c r="W145" s="10">
        <f t="shared" si="21"/>
        <v>104.33333333333333</v>
      </c>
      <c r="X145" s="64">
        <v>85</v>
      </c>
      <c r="Y145" s="64">
        <v>101</v>
      </c>
      <c r="Z145" s="64">
        <v>95</v>
      </c>
      <c r="AA145" s="10">
        <f t="shared" si="22"/>
        <v>93.666666666666671</v>
      </c>
      <c r="AB145" s="50" t="s">
        <v>40</v>
      </c>
      <c r="AC145" s="64">
        <v>76</v>
      </c>
      <c r="AD145" s="64">
        <v>120</v>
      </c>
      <c r="AE145" s="64">
        <v>93</v>
      </c>
      <c r="AF145" s="52">
        <v>26</v>
      </c>
      <c r="AG145" s="57">
        <f>AF145*100/28</f>
        <v>92.857142857142861</v>
      </c>
      <c r="AH145" s="53">
        <v>100</v>
      </c>
      <c r="AI145" s="24">
        <f t="shared" si="23"/>
        <v>65.518095238095242</v>
      </c>
      <c r="AJ145" s="64" t="s">
        <v>42</v>
      </c>
      <c r="AK145" s="11"/>
      <c r="AL145" s="64" t="s">
        <v>88</v>
      </c>
      <c r="AM145" s="50">
        <v>13516132</v>
      </c>
      <c r="AN145" s="65">
        <v>160</v>
      </c>
    </row>
    <row r="146" spans="1:40" ht="15.75" x14ac:dyDescent="0.25">
      <c r="A146" s="65">
        <v>6</v>
      </c>
      <c r="B146" s="64">
        <v>13516004</v>
      </c>
      <c r="C146" s="64" t="s">
        <v>236</v>
      </c>
      <c r="D146" s="64" t="s">
        <v>105</v>
      </c>
      <c r="E146" s="61">
        <v>19</v>
      </c>
      <c r="F146" s="61">
        <v>10</v>
      </c>
      <c r="G146" s="61">
        <v>9</v>
      </c>
      <c r="H146" s="61">
        <v>7</v>
      </c>
      <c r="I146" s="61">
        <v>10</v>
      </c>
      <c r="J146" s="61">
        <v>8</v>
      </c>
      <c r="K146" s="61">
        <f t="shared" si="19"/>
        <v>63</v>
      </c>
      <c r="L146" s="98">
        <v>10</v>
      </c>
      <c r="M146" s="98">
        <v>1</v>
      </c>
      <c r="N146" s="98">
        <v>3</v>
      </c>
      <c r="O146" s="98">
        <v>5</v>
      </c>
      <c r="P146" s="98">
        <v>12</v>
      </c>
      <c r="Q146" s="98">
        <v>2</v>
      </c>
      <c r="R146" s="98">
        <v>2</v>
      </c>
      <c r="S146" s="61">
        <f t="shared" si="20"/>
        <v>35</v>
      </c>
      <c r="T146" s="46">
        <v>80</v>
      </c>
      <c r="U146" s="46">
        <v>100</v>
      </c>
      <c r="V146" s="46">
        <v>80</v>
      </c>
      <c r="W146" s="101">
        <f t="shared" si="21"/>
        <v>86.666666666666671</v>
      </c>
      <c r="X146" s="46">
        <v>97</v>
      </c>
      <c r="Y146" s="46">
        <v>93</v>
      </c>
      <c r="Z146" s="46">
        <v>96</v>
      </c>
      <c r="AA146" s="101">
        <f t="shared" si="22"/>
        <v>95.333333333333329</v>
      </c>
      <c r="AB146" s="99" t="s">
        <v>41</v>
      </c>
      <c r="AC146" s="45">
        <v>71</v>
      </c>
      <c r="AD146" s="61">
        <v>92.5</v>
      </c>
      <c r="AE146" s="61">
        <v>93</v>
      </c>
      <c r="AF146" s="64">
        <v>25</v>
      </c>
      <c r="AG146" s="57">
        <f>AF146*100/28</f>
        <v>89.285714285714292</v>
      </c>
      <c r="AH146" s="45">
        <v>0</v>
      </c>
      <c r="AI146" s="24">
        <f t="shared" si="23"/>
        <v>64.770476190476174</v>
      </c>
      <c r="AJ146" s="98" t="s">
        <v>41</v>
      </c>
      <c r="AK146" s="11"/>
      <c r="AL146" s="64" t="s">
        <v>105</v>
      </c>
      <c r="AM146" s="64">
        <v>13516004</v>
      </c>
      <c r="AN146" s="65">
        <v>6</v>
      </c>
    </row>
    <row r="147" spans="1:40" ht="15.75" x14ac:dyDescent="0.25">
      <c r="A147" s="65">
        <v>165</v>
      </c>
      <c r="B147" s="50">
        <v>13516147</v>
      </c>
      <c r="C147" s="50" t="s">
        <v>238</v>
      </c>
      <c r="D147" s="64" t="s">
        <v>93</v>
      </c>
      <c r="E147" s="64">
        <v>15</v>
      </c>
      <c r="F147" s="64">
        <v>10</v>
      </c>
      <c r="G147" s="64">
        <v>3</v>
      </c>
      <c r="H147" s="64">
        <v>13</v>
      </c>
      <c r="I147" s="64">
        <v>4</v>
      </c>
      <c r="J147" s="64">
        <v>0</v>
      </c>
      <c r="K147" s="64">
        <f t="shared" ref="K147:K178" si="25">SUM(E147:J147)</f>
        <v>45</v>
      </c>
      <c r="L147" s="64">
        <v>6</v>
      </c>
      <c r="M147" s="64">
        <v>15</v>
      </c>
      <c r="N147" s="64">
        <v>2</v>
      </c>
      <c r="O147" s="64">
        <v>4</v>
      </c>
      <c r="P147" s="64">
        <v>8</v>
      </c>
      <c r="Q147" s="64">
        <v>4</v>
      </c>
      <c r="R147" s="64">
        <v>2</v>
      </c>
      <c r="S147" s="64">
        <f t="shared" ref="S147:S178" si="26">SUM(L147:R147)</f>
        <v>41</v>
      </c>
      <c r="T147" s="64">
        <v>100</v>
      </c>
      <c r="U147" s="64">
        <v>110</v>
      </c>
      <c r="V147" s="64">
        <v>106</v>
      </c>
      <c r="W147" s="10">
        <f t="shared" ref="W147:W178" si="27">AVERAGE(T147:V147)</f>
        <v>105.33333333333333</v>
      </c>
      <c r="X147" s="64">
        <v>100</v>
      </c>
      <c r="Y147" s="64">
        <v>95</v>
      </c>
      <c r="Z147" s="64">
        <v>99</v>
      </c>
      <c r="AA147" s="10">
        <f t="shared" ref="AA147:AA178" si="28">AVERAGE(X147:Z147)</f>
        <v>98</v>
      </c>
      <c r="AB147" s="50" t="s">
        <v>40</v>
      </c>
      <c r="AC147" s="64">
        <v>76</v>
      </c>
      <c r="AD147" s="64">
        <v>120</v>
      </c>
      <c r="AE147" s="64">
        <v>94.5</v>
      </c>
      <c r="AF147" s="52">
        <v>26</v>
      </c>
      <c r="AG147" s="57">
        <f>AF147*100/28</f>
        <v>92.857142857142861</v>
      </c>
      <c r="AH147" s="53">
        <v>100</v>
      </c>
      <c r="AI147" s="24">
        <f t="shared" ref="AI147:AI178" si="29">$K$10*K147+$S$10*S147+$W$10*W147+$AA$10*AA147+$AC$10*AC147+$AD$10*AD147+$AE$10*AE147+$AG$10*AG147+$AH$10*AH147</f>
        <v>64.6997619047619</v>
      </c>
      <c r="AJ147" s="64" t="s">
        <v>42</v>
      </c>
      <c r="AK147" s="11"/>
      <c r="AL147" s="64" t="s">
        <v>93</v>
      </c>
      <c r="AM147" s="50">
        <v>13516147</v>
      </c>
      <c r="AN147" s="65">
        <v>165</v>
      </c>
    </row>
    <row r="148" spans="1:40" ht="15.75" x14ac:dyDescent="0.25">
      <c r="A148" s="65">
        <v>96</v>
      </c>
      <c r="B148" s="64">
        <v>13516101</v>
      </c>
      <c r="C148" s="64" t="s">
        <v>237</v>
      </c>
      <c r="D148" s="64" t="s">
        <v>196</v>
      </c>
      <c r="E148" s="68">
        <v>10</v>
      </c>
      <c r="F148" s="68">
        <v>10</v>
      </c>
      <c r="G148" s="68">
        <v>9</v>
      </c>
      <c r="H148" s="68">
        <v>17</v>
      </c>
      <c r="I148" s="68">
        <v>1</v>
      </c>
      <c r="J148" s="68">
        <v>2</v>
      </c>
      <c r="K148" s="70">
        <f t="shared" si="25"/>
        <v>49</v>
      </c>
      <c r="L148" s="70">
        <v>2</v>
      </c>
      <c r="M148" s="70">
        <v>4</v>
      </c>
      <c r="N148" s="70">
        <v>6</v>
      </c>
      <c r="O148" s="70">
        <v>3</v>
      </c>
      <c r="P148" s="70">
        <v>10.5</v>
      </c>
      <c r="Q148" s="70">
        <v>8</v>
      </c>
      <c r="R148" s="70">
        <v>2</v>
      </c>
      <c r="S148" s="70">
        <f t="shared" si="26"/>
        <v>35.5</v>
      </c>
      <c r="T148" s="68">
        <v>96</v>
      </c>
      <c r="U148" s="68">
        <v>110</v>
      </c>
      <c r="V148" s="68">
        <v>109</v>
      </c>
      <c r="W148" s="71">
        <f t="shared" si="27"/>
        <v>105</v>
      </c>
      <c r="X148" s="68">
        <v>93</v>
      </c>
      <c r="Y148" s="68">
        <v>106</v>
      </c>
      <c r="Z148" s="68">
        <v>103</v>
      </c>
      <c r="AA148" s="72">
        <f t="shared" si="28"/>
        <v>100.66666666666667</v>
      </c>
      <c r="AB148" s="73" t="s">
        <v>41</v>
      </c>
      <c r="AC148" s="70">
        <v>71</v>
      </c>
      <c r="AD148" s="70">
        <v>114</v>
      </c>
      <c r="AE148" s="70">
        <v>100</v>
      </c>
      <c r="AF148" s="69">
        <v>27</v>
      </c>
      <c r="AG148" s="107">
        <v>96.428571428571431</v>
      </c>
      <c r="AH148" s="74">
        <v>100</v>
      </c>
      <c r="AI148" s="24">
        <f t="shared" si="29"/>
        <v>64.584047619047624</v>
      </c>
      <c r="AJ148" s="38"/>
      <c r="AK148" s="40"/>
      <c r="AL148" s="64" t="s">
        <v>196</v>
      </c>
      <c r="AM148" s="64">
        <v>13516101</v>
      </c>
      <c r="AN148" s="65">
        <v>96</v>
      </c>
    </row>
    <row r="149" spans="1:40" ht="15.75" x14ac:dyDescent="0.25">
      <c r="A149" s="65">
        <v>144</v>
      </c>
      <c r="B149" s="50">
        <v>13516084</v>
      </c>
      <c r="C149" s="50" t="s">
        <v>238</v>
      </c>
      <c r="D149" s="64" t="s">
        <v>72</v>
      </c>
      <c r="E149" s="64">
        <v>17.5</v>
      </c>
      <c r="F149" s="64">
        <v>10</v>
      </c>
      <c r="G149" s="64">
        <v>11</v>
      </c>
      <c r="H149" s="64">
        <v>3</v>
      </c>
      <c r="I149" s="64">
        <v>6</v>
      </c>
      <c r="J149" s="64">
        <v>2</v>
      </c>
      <c r="K149" s="64">
        <f t="shared" si="25"/>
        <v>49.5</v>
      </c>
      <c r="L149" s="64">
        <v>6</v>
      </c>
      <c r="M149" s="64">
        <v>7</v>
      </c>
      <c r="N149" s="64">
        <v>6</v>
      </c>
      <c r="O149" s="64">
        <v>1</v>
      </c>
      <c r="P149" s="64">
        <v>17</v>
      </c>
      <c r="Q149" s="64">
        <v>10</v>
      </c>
      <c r="R149" s="64">
        <v>2</v>
      </c>
      <c r="S149" s="64">
        <f t="shared" si="26"/>
        <v>49</v>
      </c>
      <c r="T149" s="64">
        <v>60</v>
      </c>
      <c r="U149" s="64">
        <v>97</v>
      </c>
      <c r="V149" s="64">
        <v>94</v>
      </c>
      <c r="W149" s="10">
        <f t="shared" si="27"/>
        <v>83.666666666666671</v>
      </c>
      <c r="X149" s="64">
        <v>95</v>
      </c>
      <c r="Y149" s="64">
        <v>96</v>
      </c>
      <c r="Z149" s="64">
        <v>91</v>
      </c>
      <c r="AA149" s="10">
        <f t="shared" si="28"/>
        <v>94</v>
      </c>
      <c r="AB149" s="50" t="s">
        <v>41</v>
      </c>
      <c r="AC149" s="64">
        <v>71</v>
      </c>
      <c r="AD149" s="64">
        <v>120</v>
      </c>
      <c r="AE149" s="64"/>
      <c r="AF149" s="52">
        <v>25</v>
      </c>
      <c r="AG149" s="57">
        <f t="shared" ref="AG149:AG157" si="30">AF149*100/28</f>
        <v>89.285714285714292</v>
      </c>
      <c r="AH149" s="53">
        <v>100</v>
      </c>
      <c r="AI149" s="24">
        <f t="shared" si="29"/>
        <v>64.19880952380953</v>
      </c>
      <c r="AJ149" s="64" t="s">
        <v>42</v>
      </c>
      <c r="AK149" s="11"/>
      <c r="AL149" s="64" t="s">
        <v>72</v>
      </c>
      <c r="AM149" s="50">
        <v>13516084</v>
      </c>
      <c r="AN149" s="65">
        <v>144</v>
      </c>
    </row>
    <row r="150" spans="1:40" ht="15.75" x14ac:dyDescent="0.25">
      <c r="A150" s="65">
        <v>139</v>
      </c>
      <c r="B150" s="50">
        <v>13516069</v>
      </c>
      <c r="C150" s="50" t="s">
        <v>238</v>
      </c>
      <c r="D150" s="64" t="s">
        <v>67</v>
      </c>
      <c r="E150" s="64">
        <v>12.5</v>
      </c>
      <c r="F150" s="64">
        <v>7.5</v>
      </c>
      <c r="G150" s="64">
        <v>12</v>
      </c>
      <c r="H150" s="64"/>
      <c r="I150" s="64">
        <v>10</v>
      </c>
      <c r="J150" s="64">
        <v>16</v>
      </c>
      <c r="K150" s="64">
        <f t="shared" si="25"/>
        <v>58</v>
      </c>
      <c r="L150" s="64">
        <v>10</v>
      </c>
      <c r="M150" s="64">
        <v>0</v>
      </c>
      <c r="N150" s="64">
        <v>0</v>
      </c>
      <c r="O150" s="64">
        <v>2</v>
      </c>
      <c r="P150" s="64">
        <v>21</v>
      </c>
      <c r="Q150" s="64">
        <v>0</v>
      </c>
      <c r="R150" s="64">
        <v>2</v>
      </c>
      <c r="S150" s="64">
        <f t="shared" si="26"/>
        <v>35</v>
      </c>
      <c r="T150" s="64">
        <v>60</v>
      </c>
      <c r="U150" s="64">
        <v>99</v>
      </c>
      <c r="V150" s="64">
        <v>103</v>
      </c>
      <c r="W150" s="10">
        <f t="shared" si="27"/>
        <v>87.333333333333329</v>
      </c>
      <c r="X150" s="64">
        <v>84</v>
      </c>
      <c r="Y150" s="64">
        <v>101</v>
      </c>
      <c r="Z150" s="64">
        <v>95</v>
      </c>
      <c r="AA150" s="10">
        <f t="shared" si="28"/>
        <v>93.333333333333329</v>
      </c>
      <c r="AB150" s="50" t="s">
        <v>41</v>
      </c>
      <c r="AC150" s="64">
        <v>71</v>
      </c>
      <c r="AD150" s="64">
        <v>100</v>
      </c>
      <c r="AE150" s="64">
        <v>93</v>
      </c>
      <c r="AF150" s="52">
        <v>27</v>
      </c>
      <c r="AG150" s="57">
        <f t="shared" si="30"/>
        <v>96.428571428571431</v>
      </c>
      <c r="AH150" s="53">
        <v>100</v>
      </c>
      <c r="AI150" s="24">
        <f t="shared" si="29"/>
        <v>63.690714285714279</v>
      </c>
      <c r="AJ150" s="64" t="s">
        <v>224</v>
      </c>
      <c r="AK150" s="11"/>
      <c r="AL150" s="64" t="s">
        <v>67</v>
      </c>
      <c r="AM150" s="50">
        <v>13516069</v>
      </c>
      <c r="AN150" s="65">
        <v>139</v>
      </c>
    </row>
    <row r="151" spans="1:40" ht="15.75" x14ac:dyDescent="0.25">
      <c r="A151" s="65">
        <v>40</v>
      </c>
      <c r="B151" s="64">
        <v>13516109</v>
      </c>
      <c r="C151" s="64" t="s">
        <v>236</v>
      </c>
      <c r="D151" s="64" t="s">
        <v>139</v>
      </c>
      <c r="E151" s="93">
        <v>20</v>
      </c>
      <c r="F151" s="93">
        <v>15</v>
      </c>
      <c r="G151" s="93">
        <v>15</v>
      </c>
      <c r="H151" s="93">
        <v>3</v>
      </c>
      <c r="I151" s="93">
        <v>6</v>
      </c>
      <c r="J151" s="93">
        <v>0</v>
      </c>
      <c r="K151" s="61">
        <f t="shared" si="25"/>
        <v>59</v>
      </c>
      <c r="L151" s="98">
        <v>5</v>
      </c>
      <c r="M151" s="98">
        <v>0</v>
      </c>
      <c r="N151" s="98">
        <v>11</v>
      </c>
      <c r="O151" s="98">
        <v>12</v>
      </c>
      <c r="P151" s="98">
        <v>14</v>
      </c>
      <c r="Q151" s="98">
        <v>4</v>
      </c>
      <c r="R151" s="98">
        <v>2</v>
      </c>
      <c r="S151" s="61">
        <f t="shared" si="26"/>
        <v>48</v>
      </c>
      <c r="T151" s="99">
        <v>0</v>
      </c>
      <c r="U151" s="99">
        <v>110</v>
      </c>
      <c r="V151" s="99">
        <v>110</v>
      </c>
      <c r="W151" s="101">
        <f t="shared" si="27"/>
        <v>73.333333333333329</v>
      </c>
      <c r="X151" s="99">
        <v>92</v>
      </c>
      <c r="Y151" s="99">
        <v>70</v>
      </c>
      <c r="Z151" s="99">
        <v>77</v>
      </c>
      <c r="AA151" s="101">
        <f t="shared" si="28"/>
        <v>79.666666666666671</v>
      </c>
      <c r="AB151" s="99" t="s">
        <v>219</v>
      </c>
      <c r="AC151" s="106">
        <v>81</v>
      </c>
      <c r="AD151" s="93">
        <v>86</v>
      </c>
      <c r="AE151" s="93">
        <v>86.25</v>
      </c>
      <c r="AF151" s="64">
        <v>22</v>
      </c>
      <c r="AG151" s="57">
        <f t="shared" si="30"/>
        <v>78.571428571428569</v>
      </c>
      <c r="AH151" s="106">
        <v>100</v>
      </c>
      <c r="AI151" s="24">
        <f t="shared" si="29"/>
        <v>63.603452380952376</v>
      </c>
      <c r="AJ151" s="98" t="s">
        <v>41</v>
      </c>
      <c r="AK151" s="113"/>
      <c r="AL151" s="64" t="s">
        <v>139</v>
      </c>
      <c r="AM151" s="64">
        <v>13516109</v>
      </c>
      <c r="AN151" s="65">
        <v>40</v>
      </c>
    </row>
    <row r="152" spans="1:40" ht="15.75" x14ac:dyDescent="0.25">
      <c r="A152" s="65">
        <v>146</v>
      </c>
      <c r="B152" s="50">
        <v>13516090</v>
      </c>
      <c r="C152" s="50" t="s">
        <v>238</v>
      </c>
      <c r="D152" s="64" t="s">
        <v>74</v>
      </c>
      <c r="E152" s="64">
        <v>10</v>
      </c>
      <c r="F152" s="64">
        <v>3</v>
      </c>
      <c r="G152" s="64">
        <v>9</v>
      </c>
      <c r="H152" s="64">
        <v>17</v>
      </c>
      <c r="I152" s="64">
        <v>2</v>
      </c>
      <c r="J152" s="64">
        <v>4</v>
      </c>
      <c r="K152" s="64">
        <f t="shared" si="25"/>
        <v>45</v>
      </c>
      <c r="L152" s="64">
        <v>13</v>
      </c>
      <c r="M152" s="64">
        <v>1</v>
      </c>
      <c r="N152" s="64">
        <v>11</v>
      </c>
      <c r="O152" s="64">
        <v>3</v>
      </c>
      <c r="P152" s="64">
        <v>12.5</v>
      </c>
      <c r="Q152" s="64">
        <v>4</v>
      </c>
      <c r="R152" s="64">
        <v>2</v>
      </c>
      <c r="S152" s="64">
        <f t="shared" si="26"/>
        <v>46.5</v>
      </c>
      <c r="T152" s="64">
        <v>90</v>
      </c>
      <c r="U152" s="64">
        <v>102</v>
      </c>
      <c r="V152" s="64">
        <v>92</v>
      </c>
      <c r="W152" s="10">
        <f t="shared" si="27"/>
        <v>94.666666666666671</v>
      </c>
      <c r="X152" s="64">
        <v>84</v>
      </c>
      <c r="Y152" s="64">
        <v>94</v>
      </c>
      <c r="Z152" s="64">
        <v>89</v>
      </c>
      <c r="AA152" s="10">
        <f t="shared" si="28"/>
        <v>89</v>
      </c>
      <c r="AB152" s="50" t="s">
        <v>40</v>
      </c>
      <c r="AC152" s="64">
        <v>76</v>
      </c>
      <c r="AD152" s="64">
        <v>120</v>
      </c>
      <c r="AE152" s="64">
        <v>68</v>
      </c>
      <c r="AF152" s="52">
        <v>27</v>
      </c>
      <c r="AG152" s="57">
        <f t="shared" si="30"/>
        <v>96.428571428571431</v>
      </c>
      <c r="AH152" s="53">
        <v>100</v>
      </c>
      <c r="AI152" s="24">
        <f t="shared" si="29"/>
        <v>63.307380952380953</v>
      </c>
      <c r="AJ152" s="64" t="s">
        <v>41</v>
      </c>
      <c r="AK152" s="11"/>
      <c r="AL152" s="64" t="s">
        <v>74</v>
      </c>
      <c r="AM152" s="50">
        <v>13516090</v>
      </c>
      <c r="AN152" s="65">
        <v>146</v>
      </c>
    </row>
    <row r="153" spans="1:40" ht="15.75" x14ac:dyDescent="0.25">
      <c r="A153" s="65">
        <v>33</v>
      </c>
      <c r="B153" s="64">
        <v>13516088</v>
      </c>
      <c r="C153" s="64" t="s">
        <v>236</v>
      </c>
      <c r="D153" s="64" t="s">
        <v>132</v>
      </c>
      <c r="E153" s="61">
        <v>12.5</v>
      </c>
      <c r="F153" s="61">
        <v>7.5</v>
      </c>
      <c r="G153" s="61">
        <v>2</v>
      </c>
      <c r="H153" s="61">
        <v>17</v>
      </c>
      <c r="I153" s="61">
        <v>2</v>
      </c>
      <c r="J153" s="61">
        <v>17</v>
      </c>
      <c r="K153" s="61">
        <f t="shared" si="25"/>
        <v>58</v>
      </c>
      <c r="L153" s="98">
        <v>2</v>
      </c>
      <c r="M153" s="98">
        <v>3.5</v>
      </c>
      <c r="N153" s="98">
        <v>2</v>
      </c>
      <c r="O153" s="98">
        <v>3</v>
      </c>
      <c r="P153" s="98">
        <v>10.5</v>
      </c>
      <c r="Q153" s="98">
        <v>4</v>
      </c>
      <c r="R153" s="98">
        <v>2</v>
      </c>
      <c r="S153" s="61">
        <f t="shared" si="26"/>
        <v>27</v>
      </c>
      <c r="T153" s="46">
        <v>80</v>
      </c>
      <c r="U153" s="46">
        <v>104</v>
      </c>
      <c r="V153" s="46">
        <v>110</v>
      </c>
      <c r="W153" s="101">
        <f t="shared" si="27"/>
        <v>98</v>
      </c>
      <c r="X153" s="46">
        <v>105</v>
      </c>
      <c r="Y153" s="46">
        <v>93</v>
      </c>
      <c r="Z153" s="46">
        <v>91</v>
      </c>
      <c r="AA153" s="101">
        <f t="shared" si="28"/>
        <v>96.333333333333329</v>
      </c>
      <c r="AB153" s="99" t="s">
        <v>219</v>
      </c>
      <c r="AC153" s="45">
        <v>81</v>
      </c>
      <c r="AD153" s="61">
        <v>108</v>
      </c>
      <c r="AE153" s="61">
        <v>70</v>
      </c>
      <c r="AF153" s="64">
        <v>27</v>
      </c>
      <c r="AG153" s="57">
        <f t="shared" si="30"/>
        <v>96.428571428571431</v>
      </c>
      <c r="AH153" s="45">
        <v>100</v>
      </c>
      <c r="AI153" s="24">
        <f t="shared" si="29"/>
        <v>63.307380952380946</v>
      </c>
      <c r="AJ153" s="98" t="s">
        <v>41</v>
      </c>
      <c r="AK153" s="11"/>
      <c r="AL153" s="64" t="s">
        <v>132</v>
      </c>
      <c r="AM153" s="64">
        <v>13516088</v>
      </c>
      <c r="AN153" s="65">
        <v>33</v>
      </c>
    </row>
    <row r="154" spans="1:40" ht="15.75" x14ac:dyDescent="0.25">
      <c r="A154" s="65">
        <v>133</v>
      </c>
      <c r="B154" s="50">
        <v>13516051</v>
      </c>
      <c r="C154" s="50" t="s">
        <v>238</v>
      </c>
      <c r="D154" s="64" t="s">
        <v>61</v>
      </c>
      <c r="E154" s="64">
        <v>5</v>
      </c>
      <c r="F154" s="64">
        <v>7.5</v>
      </c>
      <c r="G154" s="64">
        <v>7</v>
      </c>
      <c r="H154" s="64">
        <v>11</v>
      </c>
      <c r="I154" s="64">
        <v>6</v>
      </c>
      <c r="J154" s="64">
        <v>4</v>
      </c>
      <c r="K154" s="64">
        <f t="shared" si="25"/>
        <v>40.5</v>
      </c>
      <c r="L154" s="64">
        <v>13</v>
      </c>
      <c r="M154" s="64">
        <v>5</v>
      </c>
      <c r="N154" s="64">
        <v>1</v>
      </c>
      <c r="O154" s="64">
        <v>2</v>
      </c>
      <c r="P154" s="64">
        <v>13</v>
      </c>
      <c r="Q154" s="64">
        <v>8</v>
      </c>
      <c r="R154" s="64">
        <v>2</v>
      </c>
      <c r="S154" s="64">
        <f t="shared" si="26"/>
        <v>44</v>
      </c>
      <c r="T154" s="64">
        <v>80</v>
      </c>
      <c r="U154" s="64">
        <v>92</v>
      </c>
      <c r="V154" s="64">
        <v>103</v>
      </c>
      <c r="W154" s="10">
        <f t="shared" si="27"/>
        <v>91.666666666666671</v>
      </c>
      <c r="X154" s="64">
        <v>94</v>
      </c>
      <c r="Y154" s="64">
        <v>99</v>
      </c>
      <c r="Z154" s="64">
        <v>108</v>
      </c>
      <c r="AA154" s="10">
        <f t="shared" si="28"/>
        <v>100.33333333333333</v>
      </c>
      <c r="AB154" s="50" t="s">
        <v>40</v>
      </c>
      <c r="AC154" s="64">
        <v>76</v>
      </c>
      <c r="AD154" s="64">
        <v>100</v>
      </c>
      <c r="AE154" s="64">
        <v>100</v>
      </c>
      <c r="AF154" s="52">
        <v>26</v>
      </c>
      <c r="AG154" s="57">
        <f t="shared" si="30"/>
        <v>92.857142857142861</v>
      </c>
      <c r="AH154" s="53">
        <v>100</v>
      </c>
      <c r="AI154" s="24">
        <f t="shared" si="29"/>
        <v>63.204761904761895</v>
      </c>
      <c r="AJ154" s="64" t="s">
        <v>41</v>
      </c>
      <c r="AK154" s="11"/>
      <c r="AL154" s="64" t="s">
        <v>61</v>
      </c>
      <c r="AM154" s="50">
        <v>13516051</v>
      </c>
      <c r="AN154" s="65">
        <v>133</v>
      </c>
    </row>
    <row r="155" spans="1:40" ht="15.75" x14ac:dyDescent="0.25">
      <c r="A155" s="65">
        <v>51</v>
      </c>
      <c r="B155" s="64">
        <v>13516142</v>
      </c>
      <c r="C155" s="64" t="s">
        <v>236</v>
      </c>
      <c r="D155" s="64" t="s">
        <v>150</v>
      </c>
      <c r="E155" s="61">
        <v>5</v>
      </c>
      <c r="F155" s="61">
        <v>5</v>
      </c>
      <c r="G155" s="61">
        <v>14</v>
      </c>
      <c r="H155" s="61">
        <v>12</v>
      </c>
      <c r="I155" s="61">
        <v>2</v>
      </c>
      <c r="J155" s="61">
        <v>4</v>
      </c>
      <c r="K155" s="61">
        <f t="shared" si="25"/>
        <v>42</v>
      </c>
      <c r="L155" s="98">
        <v>4</v>
      </c>
      <c r="M155" s="98">
        <v>6.5</v>
      </c>
      <c r="N155" s="98">
        <v>9</v>
      </c>
      <c r="O155" s="98">
        <v>0</v>
      </c>
      <c r="P155" s="98">
        <v>17.5</v>
      </c>
      <c r="Q155" s="98">
        <v>0</v>
      </c>
      <c r="R155" s="98">
        <v>2</v>
      </c>
      <c r="S155" s="61">
        <f t="shared" si="26"/>
        <v>39</v>
      </c>
      <c r="T155" s="46">
        <v>90</v>
      </c>
      <c r="U155" s="46">
        <v>110</v>
      </c>
      <c r="V155" s="46">
        <v>110</v>
      </c>
      <c r="W155" s="101">
        <f t="shared" si="27"/>
        <v>103.33333333333333</v>
      </c>
      <c r="X155" s="46">
        <v>103</v>
      </c>
      <c r="Y155" s="46">
        <v>94</v>
      </c>
      <c r="Z155" s="46">
        <v>99</v>
      </c>
      <c r="AA155" s="101">
        <f t="shared" si="28"/>
        <v>98.666666666666671</v>
      </c>
      <c r="AB155" s="99" t="s">
        <v>219</v>
      </c>
      <c r="AC155" s="45">
        <v>81</v>
      </c>
      <c r="AD155" s="61">
        <v>96</v>
      </c>
      <c r="AE155" s="61">
        <v>90.25</v>
      </c>
      <c r="AF155" s="64">
        <v>27</v>
      </c>
      <c r="AG155" s="57">
        <f t="shared" si="30"/>
        <v>96.428571428571431</v>
      </c>
      <c r="AH155" s="45">
        <v>100</v>
      </c>
      <c r="AI155" s="24">
        <f t="shared" si="29"/>
        <v>63.189880952380953</v>
      </c>
      <c r="AJ155" s="98" t="s">
        <v>42</v>
      </c>
      <c r="AK155" s="11"/>
      <c r="AL155" s="64" t="s">
        <v>150</v>
      </c>
      <c r="AM155" s="64">
        <v>13516142</v>
      </c>
      <c r="AN155" s="65">
        <v>51</v>
      </c>
    </row>
    <row r="156" spans="1:40" ht="15.75" x14ac:dyDescent="0.25">
      <c r="A156" s="65">
        <v>54</v>
      </c>
      <c r="B156" s="64">
        <v>13516151</v>
      </c>
      <c r="C156" s="64" t="s">
        <v>236</v>
      </c>
      <c r="D156" s="64" t="s">
        <v>153</v>
      </c>
      <c r="E156" s="61">
        <v>12</v>
      </c>
      <c r="F156" s="61">
        <v>15</v>
      </c>
      <c r="G156" s="61">
        <v>0</v>
      </c>
      <c r="H156" s="61">
        <v>0</v>
      </c>
      <c r="I156" s="61">
        <v>0</v>
      </c>
      <c r="J156" s="61">
        <v>5</v>
      </c>
      <c r="K156" s="61">
        <f t="shared" si="25"/>
        <v>32</v>
      </c>
      <c r="L156" s="45">
        <v>5</v>
      </c>
      <c r="M156" s="45">
        <v>1</v>
      </c>
      <c r="N156" s="45">
        <v>13</v>
      </c>
      <c r="O156" s="45">
        <v>10</v>
      </c>
      <c r="P156" s="45">
        <v>19</v>
      </c>
      <c r="Q156" s="45">
        <v>10</v>
      </c>
      <c r="R156" s="45">
        <v>2</v>
      </c>
      <c r="S156" s="61">
        <f t="shared" si="26"/>
        <v>60</v>
      </c>
      <c r="T156" s="46">
        <v>0</v>
      </c>
      <c r="U156" s="46">
        <v>107</v>
      </c>
      <c r="V156" s="46">
        <v>110</v>
      </c>
      <c r="W156" s="101">
        <f t="shared" si="27"/>
        <v>72.333333333333329</v>
      </c>
      <c r="X156" s="46">
        <v>96</v>
      </c>
      <c r="Y156" s="46">
        <v>99</v>
      </c>
      <c r="Z156" s="46">
        <v>100</v>
      </c>
      <c r="AA156" s="101">
        <f t="shared" si="28"/>
        <v>98.333333333333329</v>
      </c>
      <c r="AB156" s="99" t="s">
        <v>41</v>
      </c>
      <c r="AC156" s="45">
        <v>71</v>
      </c>
      <c r="AD156" s="61">
        <v>120</v>
      </c>
      <c r="AE156" s="61">
        <v>89.5</v>
      </c>
      <c r="AF156" s="64">
        <v>26</v>
      </c>
      <c r="AG156" s="57">
        <f t="shared" si="30"/>
        <v>92.857142857142861</v>
      </c>
      <c r="AH156" s="45">
        <v>100</v>
      </c>
      <c r="AI156" s="24">
        <f t="shared" si="29"/>
        <v>62.966428571428573</v>
      </c>
      <c r="AJ156" s="112" t="s">
        <v>41</v>
      </c>
      <c r="AK156" s="11"/>
      <c r="AL156" s="64" t="s">
        <v>153</v>
      </c>
      <c r="AM156" s="64">
        <v>13516151</v>
      </c>
      <c r="AN156" s="65">
        <v>54</v>
      </c>
    </row>
    <row r="157" spans="1:40" ht="15.75" x14ac:dyDescent="0.25">
      <c r="A157" s="65">
        <v>5</v>
      </c>
      <c r="B157" s="64">
        <v>13515148</v>
      </c>
      <c r="C157" s="64" t="s">
        <v>236</v>
      </c>
      <c r="D157" s="64" t="s">
        <v>104</v>
      </c>
      <c r="E157" s="61">
        <v>15</v>
      </c>
      <c r="F157" s="61">
        <v>10</v>
      </c>
      <c r="G157" s="61">
        <v>8</v>
      </c>
      <c r="H157" s="61">
        <v>0</v>
      </c>
      <c r="I157" s="61">
        <v>5</v>
      </c>
      <c r="J157" s="61">
        <v>0</v>
      </c>
      <c r="K157" s="61">
        <f t="shared" si="25"/>
        <v>38</v>
      </c>
      <c r="L157" s="98">
        <v>2</v>
      </c>
      <c r="M157" s="98">
        <v>0</v>
      </c>
      <c r="N157" s="98">
        <v>15</v>
      </c>
      <c r="O157" s="98">
        <v>13</v>
      </c>
      <c r="P157" s="98">
        <v>19</v>
      </c>
      <c r="Q157" s="98">
        <v>4</v>
      </c>
      <c r="R157" s="98">
        <v>2</v>
      </c>
      <c r="S157" s="61">
        <f t="shared" si="26"/>
        <v>55</v>
      </c>
      <c r="T157" s="46">
        <v>90</v>
      </c>
      <c r="U157" s="46">
        <v>97</v>
      </c>
      <c r="V157" s="46">
        <v>96</v>
      </c>
      <c r="W157" s="101">
        <f t="shared" si="27"/>
        <v>94.333333333333329</v>
      </c>
      <c r="X157" s="46">
        <v>101</v>
      </c>
      <c r="Y157" s="46">
        <v>76</v>
      </c>
      <c r="Z157" s="46">
        <v>90</v>
      </c>
      <c r="AA157" s="101">
        <f t="shared" si="28"/>
        <v>89</v>
      </c>
      <c r="AB157" s="99" t="s">
        <v>41</v>
      </c>
      <c r="AC157" s="45">
        <v>71</v>
      </c>
      <c r="AD157" s="61">
        <v>90</v>
      </c>
      <c r="AE157" s="61">
        <v>50</v>
      </c>
      <c r="AF157" s="64">
        <v>26</v>
      </c>
      <c r="AG157" s="57">
        <f t="shared" si="30"/>
        <v>92.857142857142861</v>
      </c>
      <c r="AH157" s="45">
        <v>100</v>
      </c>
      <c r="AI157" s="24">
        <f t="shared" si="29"/>
        <v>62.904761904761891</v>
      </c>
      <c r="AJ157" s="98" t="s">
        <v>224</v>
      </c>
      <c r="AK157" s="11"/>
      <c r="AL157" s="64" t="s">
        <v>104</v>
      </c>
      <c r="AM157" s="64">
        <v>13515148</v>
      </c>
      <c r="AN157" s="65">
        <v>5</v>
      </c>
    </row>
    <row r="158" spans="1:40" ht="15.75" x14ac:dyDescent="0.25">
      <c r="A158" s="65">
        <v>56</v>
      </c>
      <c r="B158" s="64">
        <v>10214058</v>
      </c>
      <c r="C158" s="64" t="s">
        <v>237</v>
      </c>
      <c r="D158" s="64" t="s">
        <v>156</v>
      </c>
      <c r="E158" s="68">
        <v>14</v>
      </c>
      <c r="F158" s="68">
        <v>7.5</v>
      </c>
      <c r="G158" s="68">
        <v>4</v>
      </c>
      <c r="H158" s="68">
        <v>20</v>
      </c>
      <c r="I158" s="68">
        <v>3</v>
      </c>
      <c r="J158" s="68">
        <v>15</v>
      </c>
      <c r="K158" s="70">
        <f t="shared" si="25"/>
        <v>63.5</v>
      </c>
      <c r="L158" s="70">
        <v>2</v>
      </c>
      <c r="M158" s="70">
        <v>9</v>
      </c>
      <c r="N158" s="70">
        <v>1</v>
      </c>
      <c r="O158" s="70">
        <v>1</v>
      </c>
      <c r="P158" s="70">
        <v>19.5</v>
      </c>
      <c r="Q158" s="70">
        <v>6</v>
      </c>
      <c r="R158" s="70">
        <v>2</v>
      </c>
      <c r="S158" s="70">
        <f t="shared" si="26"/>
        <v>40.5</v>
      </c>
      <c r="T158" s="68">
        <v>100</v>
      </c>
      <c r="U158" s="68">
        <v>86</v>
      </c>
      <c r="V158" s="68">
        <v>88</v>
      </c>
      <c r="W158" s="71">
        <f t="shared" si="27"/>
        <v>91.333333333333329</v>
      </c>
      <c r="X158" s="68">
        <v>89</v>
      </c>
      <c r="Y158" s="68">
        <v>81</v>
      </c>
      <c r="Z158" s="68">
        <v>103</v>
      </c>
      <c r="AA158" s="72">
        <f t="shared" si="28"/>
        <v>91</v>
      </c>
      <c r="AB158" s="73" t="s">
        <v>227</v>
      </c>
      <c r="AC158" s="70">
        <v>0</v>
      </c>
      <c r="AD158" s="70">
        <v>100</v>
      </c>
      <c r="AE158" s="70">
        <v>65</v>
      </c>
      <c r="AF158" s="69">
        <v>19</v>
      </c>
      <c r="AG158" s="107">
        <v>67.857142857142861</v>
      </c>
      <c r="AH158" s="74">
        <v>100</v>
      </c>
      <c r="AI158" s="24">
        <f t="shared" si="29"/>
        <v>62.379761904761899</v>
      </c>
      <c r="AJ158" s="37"/>
      <c r="AK158" s="40"/>
      <c r="AL158" s="64" t="s">
        <v>156</v>
      </c>
      <c r="AM158" s="64">
        <v>10214058</v>
      </c>
      <c r="AN158" s="65">
        <v>56</v>
      </c>
    </row>
    <row r="159" spans="1:40" ht="15.75" x14ac:dyDescent="0.25">
      <c r="A159" s="65">
        <v>18</v>
      </c>
      <c r="B159" s="64">
        <v>13516040</v>
      </c>
      <c r="C159" s="64" t="s">
        <v>236</v>
      </c>
      <c r="D159" s="64" t="s">
        <v>117</v>
      </c>
      <c r="E159" s="61">
        <v>15</v>
      </c>
      <c r="F159" s="61">
        <v>12.5</v>
      </c>
      <c r="G159" s="61">
        <v>8</v>
      </c>
      <c r="H159" s="61">
        <v>2</v>
      </c>
      <c r="I159" s="61">
        <v>2</v>
      </c>
      <c r="J159" s="61">
        <v>3</v>
      </c>
      <c r="K159" s="61">
        <f t="shared" si="25"/>
        <v>42.5</v>
      </c>
      <c r="L159" s="98">
        <v>6</v>
      </c>
      <c r="M159" s="98">
        <v>1</v>
      </c>
      <c r="N159" s="98">
        <v>13</v>
      </c>
      <c r="O159" s="98">
        <v>13</v>
      </c>
      <c r="P159" s="98">
        <v>17</v>
      </c>
      <c r="Q159" s="98">
        <v>4</v>
      </c>
      <c r="R159" s="98">
        <v>2</v>
      </c>
      <c r="S159" s="61">
        <f t="shared" si="26"/>
        <v>56</v>
      </c>
      <c r="T159" s="46">
        <v>48</v>
      </c>
      <c r="U159" s="46">
        <v>110</v>
      </c>
      <c r="V159" s="46">
        <v>110</v>
      </c>
      <c r="W159" s="101">
        <f t="shared" si="27"/>
        <v>89.333333333333329</v>
      </c>
      <c r="X159" s="46">
        <v>99</v>
      </c>
      <c r="Y159" s="46">
        <v>83</v>
      </c>
      <c r="Z159" s="46">
        <v>56</v>
      </c>
      <c r="AA159" s="101">
        <f t="shared" si="28"/>
        <v>79.333333333333329</v>
      </c>
      <c r="AB159" s="104" t="s">
        <v>40</v>
      </c>
      <c r="AC159" s="45">
        <v>76</v>
      </c>
      <c r="AD159" s="61">
        <v>70</v>
      </c>
      <c r="AE159" s="61">
        <v>77</v>
      </c>
      <c r="AF159" s="64">
        <v>25</v>
      </c>
      <c r="AG159" s="57">
        <f>AF159*100/28</f>
        <v>89.285714285714292</v>
      </c>
      <c r="AH159" s="45">
        <v>100</v>
      </c>
      <c r="AI159" s="24">
        <f t="shared" si="29"/>
        <v>62.352142857142859</v>
      </c>
      <c r="AJ159" s="98" t="s">
        <v>42</v>
      </c>
      <c r="AK159" s="11"/>
      <c r="AL159" s="64" t="s">
        <v>117</v>
      </c>
      <c r="AM159" s="64">
        <v>13516040</v>
      </c>
      <c r="AN159" s="65">
        <v>18</v>
      </c>
    </row>
    <row r="160" spans="1:40" ht="15.75" x14ac:dyDescent="0.25">
      <c r="A160" s="65">
        <v>124</v>
      </c>
      <c r="B160" s="50">
        <v>13516024</v>
      </c>
      <c r="C160" s="50" t="s">
        <v>238</v>
      </c>
      <c r="D160" s="64" t="s">
        <v>52</v>
      </c>
      <c r="E160" s="64">
        <v>12.5</v>
      </c>
      <c r="F160" s="64">
        <v>5</v>
      </c>
      <c r="G160" s="64">
        <v>2</v>
      </c>
      <c r="H160" s="64">
        <v>2</v>
      </c>
      <c r="I160" s="64">
        <v>12</v>
      </c>
      <c r="J160" s="64">
        <v>4</v>
      </c>
      <c r="K160" s="64">
        <f t="shared" si="25"/>
        <v>37.5</v>
      </c>
      <c r="L160" s="64">
        <v>7</v>
      </c>
      <c r="M160" s="64">
        <v>8</v>
      </c>
      <c r="N160" s="64">
        <v>7</v>
      </c>
      <c r="O160" s="64">
        <v>5</v>
      </c>
      <c r="P160" s="64">
        <v>9</v>
      </c>
      <c r="Q160" s="64">
        <v>2</v>
      </c>
      <c r="R160" s="64">
        <v>2</v>
      </c>
      <c r="S160" s="64">
        <f t="shared" si="26"/>
        <v>40</v>
      </c>
      <c r="T160" s="64">
        <v>100</v>
      </c>
      <c r="U160" s="64">
        <v>107</v>
      </c>
      <c r="V160" s="64">
        <v>106</v>
      </c>
      <c r="W160" s="10">
        <f t="shared" si="27"/>
        <v>104.33333333333333</v>
      </c>
      <c r="X160" s="64">
        <v>98</v>
      </c>
      <c r="Y160" s="64">
        <v>100</v>
      </c>
      <c r="Z160" s="64">
        <v>106</v>
      </c>
      <c r="AA160" s="10">
        <f t="shared" si="28"/>
        <v>101.33333333333333</v>
      </c>
      <c r="AB160" s="50" t="s">
        <v>41</v>
      </c>
      <c r="AC160" s="64">
        <v>71</v>
      </c>
      <c r="AD160" s="64">
        <v>120</v>
      </c>
      <c r="AE160" s="64">
        <v>78</v>
      </c>
      <c r="AF160" s="52">
        <v>25</v>
      </c>
      <c r="AG160" s="57">
        <f>AF160*100/28</f>
        <v>89.285714285714292</v>
      </c>
      <c r="AH160" s="53">
        <v>100</v>
      </c>
      <c r="AI160" s="24">
        <f t="shared" si="29"/>
        <v>62.212142857142858</v>
      </c>
      <c r="AJ160" s="64" t="s">
        <v>42</v>
      </c>
      <c r="AK160" s="11"/>
      <c r="AL160" s="64" t="s">
        <v>52</v>
      </c>
      <c r="AM160" s="50">
        <v>13516024</v>
      </c>
      <c r="AN160" s="65">
        <v>124</v>
      </c>
    </row>
    <row r="161" spans="1:40" ht="15.75" x14ac:dyDescent="0.25">
      <c r="A161" s="65">
        <v>138</v>
      </c>
      <c r="B161" s="50">
        <v>13516066</v>
      </c>
      <c r="C161" s="50" t="s">
        <v>238</v>
      </c>
      <c r="D161" s="64" t="s">
        <v>66</v>
      </c>
      <c r="E161" s="64">
        <v>17.5</v>
      </c>
      <c r="F161" s="64">
        <v>0</v>
      </c>
      <c r="G161" s="64">
        <v>10</v>
      </c>
      <c r="H161" s="64">
        <v>2</v>
      </c>
      <c r="I161" s="64">
        <v>4</v>
      </c>
      <c r="J161" s="64">
        <v>8</v>
      </c>
      <c r="K161" s="64">
        <f t="shared" si="25"/>
        <v>41.5</v>
      </c>
      <c r="L161" s="64">
        <v>12</v>
      </c>
      <c r="M161" s="64">
        <v>2</v>
      </c>
      <c r="N161" s="64">
        <v>10</v>
      </c>
      <c r="O161" s="64">
        <v>5</v>
      </c>
      <c r="P161" s="64">
        <v>11</v>
      </c>
      <c r="Q161" s="64">
        <v>2</v>
      </c>
      <c r="R161" s="64">
        <v>2</v>
      </c>
      <c r="S161" s="64">
        <f t="shared" si="26"/>
        <v>44</v>
      </c>
      <c r="T161" s="64">
        <v>80</v>
      </c>
      <c r="U161" s="64">
        <v>107</v>
      </c>
      <c r="V161" s="64">
        <v>85</v>
      </c>
      <c r="W161" s="10">
        <f t="shared" si="27"/>
        <v>90.666666666666671</v>
      </c>
      <c r="X161" s="64">
        <v>101</v>
      </c>
      <c r="Y161" s="64">
        <v>93</v>
      </c>
      <c r="Z161" s="64">
        <v>88</v>
      </c>
      <c r="AA161" s="10">
        <f t="shared" si="28"/>
        <v>94</v>
      </c>
      <c r="AB161" s="50" t="s">
        <v>40</v>
      </c>
      <c r="AC161" s="64">
        <v>76</v>
      </c>
      <c r="AD161" s="64">
        <v>100</v>
      </c>
      <c r="AE161" s="64">
        <v>96.5</v>
      </c>
      <c r="AF161" s="52">
        <v>27</v>
      </c>
      <c r="AG161" s="57">
        <f>AF161*100/28</f>
        <v>96.428571428571431</v>
      </c>
      <c r="AH161" s="53"/>
      <c r="AI161" s="24">
        <f t="shared" si="29"/>
        <v>61.692380952380951</v>
      </c>
      <c r="AJ161" s="64" t="s">
        <v>224</v>
      </c>
      <c r="AK161" s="11"/>
      <c r="AL161" s="64" t="s">
        <v>66</v>
      </c>
      <c r="AM161" s="50">
        <v>13516066</v>
      </c>
      <c r="AN161" s="65">
        <v>138</v>
      </c>
    </row>
    <row r="162" spans="1:40" ht="15.75" x14ac:dyDescent="0.25">
      <c r="A162" s="65">
        <v>71</v>
      </c>
      <c r="B162" s="64">
        <v>13516026</v>
      </c>
      <c r="C162" s="64" t="s">
        <v>237</v>
      </c>
      <c r="D162" s="64" t="s">
        <v>171</v>
      </c>
      <c r="E162" s="68">
        <v>15</v>
      </c>
      <c r="F162" s="68">
        <v>15</v>
      </c>
      <c r="G162" s="68">
        <v>9</v>
      </c>
      <c r="H162" s="68">
        <v>5</v>
      </c>
      <c r="I162" s="68">
        <v>4</v>
      </c>
      <c r="J162" s="68">
        <v>0</v>
      </c>
      <c r="K162" s="70">
        <f t="shared" si="25"/>
        <v>48</v>
      </c>
      <c r="L162" s="70">
        <v>15</v>
      </c>
      <c r="M162" s="70">
        <v>0</v>
      </c>
      <c r="N162" s="70">
        <v>6</v>
      </c>
      <c r="O162" s="70">
        <v>2</v>
      </c>
      <c r="P162" s="70">
        <v>15</v>
      </c>
      <c r="Q162" s="70">
        <v>4</v>
      </c>
      <c r="R162" s="70">
        <v>2</v>
      </c>
      <c r="S162" s="70">
        <f t="shared" si="26"/>
        <v>44</v>
      </c>
      <c r="T162" s="68">
        <v>46</v>
      </c>
      <c r="U162" s="68">
        <v>72</v>
      </c>
      <c r="V162" s="68">
        <v>94</v>
      </c>
      <c r="W162" s="71">
        <f t="shared" si="27"/>
        <v>70.666666666666671</v>
      </c>
      <c r="X162" s="68">
        <v>93</v>
      </c>
      <c r="Y162" s="68">
        <v>99</v>
      </c>
      <c r="Z162" s="68">
        <v>83</v>
      </c>
      <c r="AA162" s="72">
        <f t="shared" si="28"/>
        <v>91.666666666666671</v>
      </c>
      <c r="AB162" s="73" t="s">
        <v>41</v>
      </c>
      <c r="AC162" s="70">
        <v>71</v>
      </c>
      <c r="AD162" s="70">
        <v>98</v>
      </c>
      <c r="AE162" s="70">
        <v>93</v>
      </c>
      <c r="AF162" s="69">
        <v>27</v>
      </c>
      <c r="AG162" s="107">
        <v>96.428571428571431</v>
      </c>
      <c r="AH162" s="74">
        <v>100</v>
      </c>
      <c r="AI162" s="24">
        <f t="shared" si="29"/>
        <v>61.370714285714278</v>
      </c>
      <c r="AJ162" s="38"/>
      <c r="AK162" s="40"/>
      <c r="AL162" s="64" t="s">
        <v>171</v>
      </c>
      <c r="AM162" s="64">
        <v>13516026</v>
      </c>
      <c r="AN162" s="65">
        <v>71</v>
      </c>
    </row>
    <row r="163" spans="1:40" ht="15.75" x14ac:dyDescent="0.25">
      <c r="A163" s="65">
        <v>157</v>
      </c>
      <c r="B163" s="50">
        <v>13516123</v>
      </c>
      <c r="C163" s="50" t="s">
        <v>238</v>
      </c>
      <c r="D163" s="64" t="s">
        <v>85</v>
      </c>
      <c r="E163" s="64">
        <v>14</v>
      </c>
      <c r="F163" s="64">
        <v>7.5</v>
      </c>
      <c r="G163" s="64">
        <v>8</v>
      </c>
      <c r="H163" s="64">
        <v>2</v>
      </c>
      <c r="I163" s="64">
        <v>1</v>
      </c>
      <c r="J163" s="64">
        <v>6</v>
      </c>
      <c r="K163" s="64">
        <f t="shared" si="25"/>
        <v>38.5</v>
      </c>
      <c r="L163" s="64">
        <v>9</v>
      </c>
      <c r="M163" s="64">
        <v>0.5</v>
      </c>
      <c r="N163" s="64">
        <v>0</v>
      </c>
      <c r="O163" s="64">
        <v>5</v>
      </c>
      <c r="P163" s="64">
        <v>19.5</v>
      </c>
      <c r="Q163" s="64">
        <v>0</v>
      </c>
      <c r="R163" s="64">
        <v>2</v>
      </c>
      <c r="S163" s="64">
        <f t="shared" si="26"/>
        <v>36</v>
      </c>
      <c r="T163" s="64">
        <v>100</v>
      </c>
      <c r="U163" s="64">
        <v>107</v>
      </c>
      <c r="V163" s="64">
        <v>99</v>
      </c>
      <c r="W163" s="10">
        <f t="shared" si="27"/>
        <v>102</v>
      </c>
      <c r="X163" s="64">
        <v>104</v>
      </c>
      <c r="Y163" s="64">
        <v>105</v>
      </c>
      <c r="Z163" s="64">
        <v>94</v>
      </c>
      <c r="AA163" s="10">
        <f t="shared" si="28"/>
        <v>101</v>
      </c>
      <c r="AB163" s="50" t="s">
        <v>41</v>
      </c>
      <c r="AC163" s="64">
        <v>71</v>
      </c>
      <c r="AD163" s="64">
        <v>100</v>
      </c>
      <c r="AE163" s="64">
        <v>86</v>
      </c>
      <c r="AF163" s="52">
        <v>26</v>
      </c>
      <c r="AG163" s="57">
        <f>AF163*100/28</f>
        <v>92.857142857142861</v>
      </c>
      <c r="AH163" s="53">
        <v>100</v>
      </c>
      <c r="AI163" s="24">
        <f t="shared" si="29"/>
        <v>60.981428571428566</v>
      </c>
      <c r="AJ163" s="64" t="s">
        <v>41</v>
      </c>
      <c r="AK163" s="11"/>
      <c r="AL163" s="64" t="s">
        <v>85</v>
      </c>
      <c r="AM163" s="50">
        <v>13516123</v>
      </c>
      <c r="AN163" s="65">
        <v>157</v>
      </c>
    </row>
    <row r="164" spans="1:40" ht="15.75" x14ac:dyDescent="0.25">
      <c r="A164" s="64">
        <v>161</v>
      </c>
      <c r="B164" s="50">
        <v>13516135</v>
      </c>
      <c r="C164" s="50" t="s">
        <v>238</v>
      </c>
      <c r="D164" s="64" t="s">
        <v>89</v>
      </c>
      <c r="E164" s="64">
        <v>12.5</v>
      </c>
      <c r="F164" s="64">
        <v>10</v>
      </c>
      <c r="G164" s="64">
        <v>9</v>
      </c>
      <c r="H164" s="64">
        <v>4</v>
      </c>
      <c r="I164" s="64">
        <v>4</v>
      </c>
      <c r="J164" s="64">
        <v>2</v>
      </c>
      <c r="K164" s="64">
        <f t="shared" si="25"/>
        <v>41.5</v>
      </c>
      <c r="L164" s="64">
        <v>14</v>
      </c>
      <c r="M164" s="64">
        <v>1.5</v>
      </c>
      <c r="N164" s="64">
        <v>2</v>
      </c>
      <c r="O164" s="64">
        <v>5</v>
      </c>
      <c r="P164" s="64">
        <v>12</v>
      </c>
      <c r="Q164" s="64">
        <v>4</v>
      </c>
      <c r="R164" s="64">
        <v>2</v>
      </c>
      <c r="S164" s="64">
        <f t="shared" si="26"/>
        <v>40.5</v>
      </c>
      <c r="T164" s="64">
        <v>100</v>
      </c>
      <c r="U164" s="64">
        <v>94</v>
      </c>
      <c r="V164" s="64">
        <v>96</v>
      </c>
      <c r="W164" s="10">
        <f t="shared" si="27"/>
        <v>96.666666666666671</v>
      </c>
      <c r="X164" s="64">
        <v>85</v>
      </c>
      <c r="Y164" s="64">
        <v>95</v>
      </c>
      <c r="Z164" s="64">
        <v>91</v>
      </c>
      <c r="AA164" s="10">
        <f t="shared" si="28"/>
        <v>90.333333333333329</v>
      </c>
      <c r="AB164" s="50" t="s">
        <v>41</v>
      </c>
      <c r="AC164" s="64">
        <v>71</v>
      </c>
      <c r="AD164" s="64">
        <v>100</v>
      </c>
      <c r="AE164" s="64">
        <v>96.5</v>
      </c>
      <c r="AF164" s="52">
        <v>28</v>
      </c>
      <c r="AG164" s="57">
        <f>AF164*100/28</f>
        <v>100</v>
      </c>
      <c r="AH164" s="53">
        <v>100</v>
      </c>
      <c r="AI164" s="24">
        <f t="shared" si="29"/>
        <v>60.848333333333329</v>
      </c>
      <c r="AJ164" s="64" t="s">
        <v>41</v>
      </c>
      <c r="AK164" s="11"/>
      <c r="AL164" s="64" t="s">
        <v>89</v>
      </c>
      <c r="AM164" s="50">
        <v>13516135</v>
      </c>
      <c r="AN164" s="64">
        <v>161</v>
      </c>
    </row>
    <row r="165" spans="1:40" ht="15.75" x14ac:dyDescent="0.25">
      <c r="A165" s="65">
        <v>19</v>
      </c>
      <c r="B165" s="64">
        <v>13516043</v>
      </c>
      <c r="C165" s="64" t="s">
        <v>236</v>
      </c>
      <c r="D165" s="64" t="s">
        <v>118</v>
      </c>
      <c r="E165" s="61">
        <v>7.5</v>
      </c>
      <c r="F165" s="61">
        <v>5</v>
      </c>
      <c r="G165" s="61">
        <v>7</v>
      </c>
      <c r="H165" s="61">
        <v>12</v>
      </c>
      <c r="I165" s="61">
        <v>2</v>
      </c>
      <c r="J165" s="61">
        <v>14</v>
      </c>
      <c r="K165" s="61">
        <f t="shared" si="25"/>
        <v>47.5</v>
      </c>
      <c r="L165" s="98">
        <v>3</v>
      </c>
      <c r="M165" s="98">
        <v>0</v>
      </c>
      <c r="N165" s="98">
        <v>10</v>
      </c>
      <c r="O165" s="98">
        <v>1</v>
      </c>
      <c r="P165" s="98">
        <v>6</v>
      </c>
      <c r="Q165" s="98">
        <v>4</v>
      </c>
      <c r="R165" s="98">
        <v>2</v>
      </c>
      <c r="S165" s="61">
        <f t="shared" si="26"/>
        <v>26</v>
      </c>
      <c r="T165" s="46">
        <v>96</v>
      </c>
      <c r="U165" s="46">
        <v>110</v>
      </c>
      <c r="V165" s="46">
        <v>110</v>
      </c>
      <c r="W165" s="101">
        <f t="shared" si="27"/>
        <v>105.33333333333333</v>
      </c>
      <c r="X165" s="46">
        <v>97</v>
      </c>
      <c r="Y165" s="46">
        <v>96</v>
      </c>
      <c r="Z165" s="46">
        <v>96</v>
      </c>
      <c r="AA165" s="101">
        <f t="shared" si="28"/>
        <v>96.333333333333329</v>
      </c>
      <c r="AB165" s="104" t="s">
        <v>40</v>
      </c>
      <c r="AC165" s="45">
        <v>76</v>
      </c>
      <c r="AD165" s="61">
        <v>112.5</v>
      </c>
      <c r="AE165" s="61">
        <v>96.5</v>
      </c>
      <c r="AF165" s="64">
        <v>28</v>
      </c>
      <c r="AG165" s="57">
        <f>AF165*100/28</f>
        <v>100</v>
      </c>
      <c r="AH165" s="45">
        <v>100</v>
      </c>
      <c r="AI165" s="24">
        <f t="shared" si="29"/>
        <v>60.74</v>
      </c>
      <c r="AJ165" s="98" t="s">
        <v>224</v>
      </c>
      <c r="AK165" s="11"/>
      <c r="AL165" s="64" t="s">
        <v>118</v>
      </c>
      <c r="AM165" s="64">
        <v>13516043</v>
      </c>
      <c r="AN165" s="65">
        <v>19</v>
      </c>
    </row>
    <row r="166" spans="1:40" ht="15.75" x14ac:dyDescent="0.25">
      <c r="A166" s="65">
        <v>77</v>
      </c>
      <c r="B166" s="64">
        <v>13516044</v>
      </c>
      <c r="C166" s="64" t="s">
        <v>237</v>
      </c>
      <c r="D166" s="64" t="s">
        <v>177</v>
      </c>
      <c r="E166" s="68">
        <v>5</v>
      </c>
      <c r="F166" s="68">
        <v>0</v>
      </c>
      <c r="G166" s="68">
        <v>9</v>
      </c>
      <c r="H166" s="68">
        <v>7</v>
      </c>
      <c r="I166" s="68">
        <v>7</v>
      </c>
      <c r="J166" s="68">
        <v>2</v>
      </c>
      <c r="K166" s="70">
        <f t="shared" si="25"/>
        <v>30</v>
      </c>
      <c r="L166" s="70">
        <v>7</v>
      </c>
      <c r="M166" s="70">
        <v>4</v>
      </c>
      <c r="N166" s="70">
        <v>8</v>
      </c>
      <c r="O166" s="70">
        <v>5</v>
      </c>
      <c r="P166" s="70">
        <v>15.5</v>
      </c>
      <c r="Q166" s="70">
        <v>2</v>
      </c>
      <c r="R166" s="70">
        <v>2</v>
      </c>
      <c r="S166" s="70">
        <f t="shared" si="26"/>
        <v>43.5</v>
      </c>
      <c r="T166" s="68">
        <v>75</v>
      </c>
      <c r="U166" s="68">
        <v>72</v>
      </c>
      <c r="V166" s="68">
        <v>103</v>
      </c>
      <c r="W166" s="71">
        <f t="shared" si="27"/>
        <v>83.333333333333329</v>
      </c>
      <c r="X166" s="68">
        <v>100</v>
      </c>
      <c r="Y166" s="68">
        <v>106</v>
      </c>
      <c r="Z166" s="68">
        <v>98</v>
      </c>
      <c r="AA166" s="72">
        <f t="shared" si="28"/>
        <v>101.33333333333333</v>
      </c>
      <c r="AB166" s="73" t="s">
        <v>41</v>
      </c>
      <c r="AC166" s="70">
        <v>71</v>
      </c>
      <c r="AD166" s="70">
        <v>100</v>
      </c>
      <c r="AE166" s="70">
        <v>97</v>
      </c>
      <c r="AF166" s="69">
        <v>28</v>
      </c>
      <c r="AG166" s="107">
        <v>100</v>
      </c>
      <c r="AH166" s="74">
        <v>100</v>
      </c>
      <c r="AI166" s="24">
        <f t="shared" si="29"/>
        <v>59.169999999999995</v>
      </c>
      <c r="AJ166" s="38"/>
      <c r="AK166" s="40"/>
      <c r="AL166" s="64" t="s">
        <v>177</v>
      </c>
      <c r="AM166" s="64">
        <v>13516044</v>
      </c>
      <c r="AN166" s="65">
        <v>77</v>
      </c>
    </row>
    <row r="167" spans="1:40" ht="15.75" x14ac:dyDescent="0.25">
      <c r="A167" s="65">
        <v>158</v>
      </c>
      <c r="B167" s="50">
        <v>13516126</v>
      </c>
      <c r="C167" s="50" t="s">
        <v>238</v>
      </c>
      <c r="D167" s="64" t="s">
        <v>86</v>
      </c>
      <c r="E167" s="64">
        <v>15</v>
      </c>
      <c r="F167" s="64">
        <v>12.5</v>
      </c>
      <c r="G167" s="64"/>
      <c r="H167" s="64">
        <v>13</v>
      </c>
      <c r="I167" s="64"/>
      <c r="J167" s="64">
        <v>14</v>
      </c>
      <c r="K167" s="64">
        <f t="shared" si="25"/>
        <v>54.5</v>
      </c>
      <c r="L167" s="64">
        <v>12</v>
      </c>
      <c r="M167" s="64">
        <v>3.5</v>
      </c>
      <c r="N167" s="64">
        <v>2</v>
      </c>
      <c r="O167" s="64">
        <v>3</v>
      </c>
      <c r="P167" s="64">
        <v>8</v>
      </c>
      <c r="Q167" s="64">
        <v>2</v>
      </c>
      <c r="R167" s="64">
        <v>2</v>
      </c>
      <c r="S167" s="64">
        <f t="shared" si="26"/>
        <v>32.5</v>
      </c>
      <c r="T167" s="64">
        <v>0</v>
      </c>
      <c r="U167" s="64">
        <v>110</v>
      </c>
      <c r="V167" s="64">
        <v>96</v>
      </c>
      <c r="W167" s="10">
        <f t="shared" si="27"/>
        <v>68.666666666666671</v>
      </c>
      <c r="X167" s="64">
        <v>81</v>
      </c>
      <c r="Y167" s="64">
        <v>92</v>
      </c>
      <c r="Z167" s="64">
        <v>102</v>
      </c>
      <c r="AA167" s="10">
        <f t="shared" si="28"/>
        <v>91.666666666666671</v>
      </c>
      <c r="AB167" s="50" t="s">
        <v>41</v>
      </c>
      <c r="AC167" s="64">
        <v>71</v>
      </c>
      <c r="AD167" s="64"/>
      <c r="AE167" s="64">
        <v>75.5</v>
      </c>
      <c r="AF167" s="52">
        <v>27</v>
      </c>
      <c r="AG167" s="57">
        <f>AF167*100/28</f>
        <v>96.428571428571431</v>
      </c>
      <c r="AH167" s="53">
        <v>100</v>
      </c>
      <c r="AI167" s="24">
        <f t="shared" si="29"/>
        <v>58.515714285714289</v>
      </c>
      <c r="AJ167" s="64" t="s">
        <v>42</v>
      </c>
      <c r="AK167" s="11"/>
      <c r="AL167" s="64" t="s">
        <v>86</v>
      </c>
      <c r="AM167" s="50">
        <v>13516126</v>
      </c>
      <c r="AN167" s="65">
        <v>158</v>
      </c>
    </row>
    <row r="168" spans="1:40" ht="15.75" x14ac:dyDescent="0.25">
      <c r="A168" s="65">
        <v>53</v>
      </c>
      <c r="B168" s="64">
        <v>13516148</v>
      </c>
      <c r="C168" s="64" t="s">
        <v>236</v>
      </c>
      <c r="D168" s="64" t="s">
        <v>152</v>
      </c>
      <c r="E168" s="61">
        <v>5</v>
      </c>
      <c r="F168" s="61">
        <v>5</v>
      </c>
      <c r="G168" s="61">
        <v>1</v>
      </c>
      <c r="H168" s="61">
        <v>8</v>
      </c>
      <c r="I168" s="61">
        <v>0</v>
      </c>
      <c r="J168" s="61">
        <v>8</v>
      </c>
      <c r="K168" s="61">
        <f t="shared" si="25"/>
        <v>27</v>
      </c>
      <c r="L168" s="98">
        <v>5</v>
      </c>
      <c r="M168" s="98">
        <v>7</v>
      </c>
      <c r="N168" s="98">
        <v>7</v>
      </c>
      <c r="O168" s="98">
        <v>4</v>
      </c>
      <c r="P168" s="98">
        <v>12</v>
      </c>
      <c r="Q168" s="98">
        <v>6</v>
      </c>
      <c r="R168" s="98">
        <v>2</v>
      </c>
      <c r="S168" s="61">
        <f t="shared" si="26"/>
        <v>43</v>
      </c>
      <c r="T168" s="46">
        <v>100</v>
      </c>
      <c r="U168" s="46">
        <v>110</v>
      </c>
      <c r="V168" s="46">
        <v>96</v>
      </c>
      <c r="W168" s="101">
        <f t="shared" si="27"/>
        <v>102</v>
      </c>
      <c r="X168" s="46">
        <v>87</v>
      </c>
      <c r="Y168" s="46">
        <v>100</v>
      </c>
      <c r="Z168" s="46">
        <v>91</v>
      </c>
      <c r="AA168" s="101">
        <f t="shared" si="28"/>
        <v>92.666666666666671</v>
      </c>
      <c r="AB168" s="99" t="s">
        <v>41</v>
      </c>
      <c r="AC168" s="45">
        <v>71</v>
      </c>
      <c r="AD168" s="61">
        <v>70</v>
      </c>
      <c r="AE168" s="61">
        <v>100</v>
      </c>
      <c r="AF168" s="64">
        <v>27</v>
      </c>
      <c r="AG168" s="57">
        <f>AF168*100/28</f>
        <v>96.428571428571431</v>
      </c>
      <c r="AH168" s="45">
        <v>100</v>
      </c>
      <c r="AI168" s="24">
        <f t="shared" si="29"/>
        <v>57.894047619047619</v>
      </c>
      <c r="AJ168" s="98" t="s">
        <v>224</v>
      </c>
      <c r="AK168" s="11"/>
      <c r="AL168" s="64" t="s">
        <v>152</v>
      </c>
      <c r="AM168" s="64">
        <v>13516148</v>
      </c>
      <c r="AN168" s="65">
        <v>53</v>
      </c>
    </row>
    <row r="169" spans="1:40" ht="15.75" x14ac:dyDescent="0.25">
      <c r="A169" s="65">
        <v>89</v>
      </c>
      <c r="B169" s="64">
        <v>13516080</v>
      </c>
      <c r="C169" s="64" t="s">
        <v>237</v>
      </c>
      <c r="D169" s="64" t="s">
        <v>189</v>
      </c>
      <c r="E169" s="68">
        <v>12.5</v>
      </c>
      <c r="F169" s="68">
        <v>7.5</v>
      </c>
      <c r="G169" s="68">
        <v>12</v>
      </c>
      <c r="H169" s="68">
        <v>8</v>
      </c>
      <c r="I169" s="68">
        <v>4</v>
      </c>
      <c r="J169" s="68">
        <v>2</v>
      </c>
      <c r="K169" s="70">
        <f t="shared" si="25"/>
        <v>46</v>
      </c>
      <c r="L169" s="70">
        <v>7</v>
      </c>
      <c r="M169" s="70">
        <v>5</v>
      </c>
      <c r="N169" s="70">
        <v>3</v>
      </c>
      <c r="O169" s="70">
        <v>6</v>
      </c>
      <c r="P169" s="70">
        <v>10</v>
      </c>
      <c r="Q169" s="70">
        <v>4</v>
      </c>
      <c r="R169" s="70">
        <v>2</v>
      </c>
      <c r="S169" s="70">
        <f t="shared" si="26"/>
        <v>37</v>
      </c>
      <c r="T169" s="68">
        <v>50</v>
      </c>
      <c r="U169" s="68">
        <v>80</v>
      </c>
      <c r="V169" s="68">
        <v>93</v>
      </c>
      <c r="W169" s="71">
        <f t="shared" si="27"/>
        <v>74.333333333333329</v>
      </c>
      <c r="X169" s="68">
        <v>100</v>
      </c>
      <c r="Y169" s="68">
        <v>77</v>
      </c>
      <c r="Z169" s="68">
        <v>98</v>
      </c>
      <c r="AA169" s="72">
        <f t="shared" si="28"/>
        <v>91.666666666666671</v>
      </c>
      <c r="AB169" s="73" t="s">
        <v>41</v>
      </c>
      <c r="AC169" s="70">
        <v>71</v>
      </c>
      <c r="AD169" s="70">
        <v>0</v>
      </c>
      <c r="AE169" s="70">
        <v>100</v>
      </c>
      <c r="AF169" s="69">
        <v>19</v>
      </c>
      <c r="AG169" s="107">
        <v>75</v>
      </c>
      <c r="AH169" s="74">
        <v>0</v>
      </c>
      <c r="AI169" s="24">
        <f t="shared" si="29"/>
        <v>57.091666666666661</v>
      </c>
      <c r="AJ169" s="38"/>
      <c r="AK169" s="40"/>
      <c r="AL169" s="64" t="s">
        <v>189</v>
      </c>
      <c r="AM169" s="64">
        <v>13516080</v>
      </c>
      <c r="AN169" s="65">
        <v>89</v>
      </c>
    </row>
    <row r="170" spans="1:40" ht="15.75" x14ac:dyDescent="0.25">
      <c r="A170" s="65">
        <v>112</v>
      </c>
      <c r="B170" s="64">
        <v>13516149</v>
      </c>
      <c r="C170" s="64" t="s">
        <v>237</v>
      </c>
      <c r="D170" s="64" t="s">
        <v>212</v>
      </c>
      <c r="E170" s="68">
        <v>8</v>
      </c>
      <c r="F170" s="68">
        <v>3</v>
      </c>
      <c r="G170" s="68">
        <v>12</v>
      </c>
      <c r="H170" s="68">
        <v>0</v>
      </c>
      <c r="I170" s="68">
        <v>4</v>
      </c>
      <c r="J170" s="68">
        <v>3</v>
      </c>
      <c r="K170" s="70">
        <f t="shared" si="25"/>
        <v>30</v>
      </c>
      <c r="L170" s="68">
        <v>13</v>
      </c>
      <c r="M170" s="68">
        <v>8</v>
      </c>
      <c r="N170" s="68">
        <v>3</v>
      </c>
      <c r="O170" s="68">
        <v>5</v>
      </c>
      <c r="P170" s="68">
        <v>10.5</v>
      </c>
      <c r="Q170" s="68">
        <v>2</v>
      </c>
      <c r="R170" s="69">
        <v>2</v>
      </c>
      <c r="S170" s="70">
        <f t="shared" si="26"/>
        <v>43.5</v>
      </c>
      <c r="T170" s="68">
        <v>46</v>
      </c>
      <c r="U170" s="68">
        <v>90</v>
      </c>
      <c r="V170" s="68">
        <v>100</v>
      </c>
      <c r="W170" s="71">
        <f t="shared" si="27"/>
        <v>78.666666666666671</v>
      </c>
      <c r="X170" s="68">
        <v>103</v>
      </c>
      <c r="Y170" s="68">
        <v>95</v>
      </c>
      <c r="Z170" s="68">
        <v>94</v>
      </c>
      <c r="AA170" s="72">
        <f t="shared" si="28"/>
        <v>97.333333333333329</v>
      </c>
      <c r="AB170" s="75" t="s">
        <v>42</v>
      </c>
      <c r="AC170" s="69">
        <v>66</v>
      </c>
      <c r="AD170" s="69">
        <v>25</v>
      </c>
      <c r="AE170" s="69">
        <v>100</v>
      </c>
      <c r="AF170" s="69">
        <v>27</v>
      </c>
      <c r="AG170" s="108">
        <v>96.428571428571431</v>
      </c>
      <c r="AH170" s="76">
        <v>100</v>
      </c>
      <c r="AI170" s="24">
        <f t="shared" si="29"/>
        <v>56.844047619047615</v>
      </c>
      <c r="AJ170" s="18"/>
      <c r="AK170" s="11"/>
      <c r="AL170" s="64" t="s">
        <v>212</v>
      </c>
      <c r="AM170" s="64">
        <v>13516149</v>
      </c>
      <c r="AN170" s="65">
        <v>112</v>
      </c>
    </row>
    <row r="171" spans="1:40" ht="15.75" x14ac:dyDescent="0.25">
      <c r="A171" s="65">
        <v>154</v>
      </c>
      <c r="B171" s="50">
        <v>13516114</v>
      </c>
      <c r="C171" s="50" t="s">
        <v>238</v>
      </c>
      <c r="D171" s="64" t="s">
        <v>82</v>
      </c>
      <c r="E171" s="64">
        <v>10</v>
      </c>
      <c r="F171" s="64">
        <v>7.5</v>
      </c>
      <c r="G171" s="64">
        <v>11</v>
      </c>
      <c r="H171" s="64"/>
      <c r="I171" s="64">
        <v>5</v>
      </c>
      <c r="J171" s="64">
        <v>14</v>
      </c>
      <c r="K171" s="64">
        <f t="shared" si="25"/>
        <v>47.5</v>
      </c>
      <c r="L171" s="64">
        <v>1</v>
      </c>
      <c r="M171" s="64">
        <v>3.5</v>
      </c>
      <c r="N171" s="64">
        <v>7</v>
      </c>
      <c r="O171" s="64">
        <v>0</v>
      </c>
      <c r="P171" s="64">
        <v>11.5</v>
      </c>
      <c r="Q171" s="64">
        <v>4</v>
      </c>
      <c r="R171" s="64">
        <v>2</v>
      </c>
      <c r="S171" s="64">
        <f t="shared" si="26"/>
        <v>29</v>
      </c>
      <c r="T171" s="64">
        <v>100</v>
      </c>
      <c r="U171" s="64">
        <v>88</v>
      </c>
      <c r="V171" s="64">
        <v>98</v>
      </c>
      <c r="W171" s="10">
        <f t="shared" si="27"/>
        <v>95.333333333333329</v>
      </c>
      <c r="X171" s="64">
        <v>80</v>
      </c>
      <c r="Y171" s="64">
        <v>68</v>
      </c>
      <c r="Z171" s="64">
        <v>95</v>
      </c>
      <c r="AA171" s="10">
        <f t="shared" si="28"/>
        <v>81</v>
      </c>
      <c r="AB171" s="50" t="s">
        <v>41</v>
      </c>
      <c r="AC171" s="64">
        <v>71</v>
      </c>
      <c r="AD171" s="64">
        <v>100</v>
      </c>
      <c r="AE171" s="64"/>
      <c r="AF171" s="52">
        <v>25</v>
      </c>
      <c r="AG171" s="57">
        <f>AF171*100/28</f>
        <v>89.285714285714292</v>
      </c>
      <c r="AH171" s="53">
        <v>100</v>
      </c>
      <c r="AI171" s="24">
        <f t="shared" si="29"/>
        <v>55.965476190476188</v>
      </c>
      <c r="AJ171" s="64" t="s">
        <v>41</v>
      </c>
      <c r="AK171" s="11"/>
      <c r="AL171" s="64" t="s">
        <v>82</v>
      </c>
      <c r="AM171" s="50">
        <v>13516114</v>
      </c>
      <c r="AN171" s="65">
        <v>154</v>
      </c>
    </row>
    <row r="172" spans="1:40" ht="15.75" x14ac:dyDescent="0.25">
      <c r="A172" s="65">
        <v>46</v>
      </c>
      <c r="B172" s="64">
        <v>13516127</v>
      </c>
      <c r="C172" s="64" t="s">
        <v>236</v>
      </c>
      <c r="D172" s="64" t="s">
        <v>145</v>
      </c>
      <c r="E172" s="93">
        <v>17.5</v>
      </c>
      <c r="F172" s="93">
        <v>5</v>
      </c>
      <c r="G172" s="93">
        <v>7</v>
      </c>
      <c r="H172" s="93">
        <v>17</v>
      </c>
      <c r="I172" s="93">
        <v>7</v>
      </c>
      <c r="J172" s="93">
        <v>3</v>
      </c>
      <c r="K172" s="61">
        <f t="shared" si="25"/>
        <v>56.5</v>
      </c>
      <c r="L172" s="98">
        <v>2</v>
      </c>
      <c r="M172" s="98">
        <v>1.5</v>
      </c>
      <c r="N172" s="98">
        <v>2</v>
      </c>
      <c r="O172" s="98">
        <v>5</v>
      </c>
      <c r="P172" s="98">
        <v>5</v>
      </c>
      <c r="Q172" s="98">
        <v>2</v>
      </c>
      <c r="R172" s="98">
        <v>2</v>
      </c>
      <c r="S172" s="61">
        <f t="shared" si="26"/>
        <v>19.5</v>
      </c>
      <c r="T172" s="99">
        <v>90</v>
      </c>
      <c r="U172" s="99">
        <v>110</v>
      </c>
      <c r="V172" s="99">
        <v>100</v>
      </c>
      <c r="W172" s="101">
        <f t="shared" si="27"/>
        <v>100</v>
      </c>
      <c r="X172" s="99">
        <v>86</v>
      </c>
      <c r="Y172" s="99">
        <v>77</v>
      </c>
      <c r="Z172" s="99">
        <v>59</v>
      </c>
      <c r="AA172" s="101">
        <f t="shared" si="28"/>
        <v>74</v>
      </c>
      <c r="AB172" s="104" t="s">
        <v>40</v>
      </c>
      <c r="AC172" s="106">
        <v>76</v>
      </c>
      <c r="AD172" s="93">
        <v>30</v>
      </c>
      <c r="AE172" s="93">
        <v>77.5</v>
      </c>
      <c r="AF172" s="64">
        <v>26</v>
      </c>
      <c r="AG172" s="57">
        <f>AF172*100/28</f>
        <v>92.857142857142861</v>
      </c>
      <c r="AH172" s="106">
        <v>100</v>
      </c>
      <c r="AI172" s="24">
        <f t="shared" si="29"/>
        <v>55.296428571428557</v>
      </c>
      <c r="AJ172" s="98" t="s">
        <v>41</v>
      </c>
      <c r="AK172" s="113"/>
      <c r="AL172" s="64" t="s">
        <v>145</v>
      </c>
      <c r="AM172" s="64">
        <v>13516127</v>
      </c>
      <c r="AN172" s="65">
        <v>46</v>
      </c>
    </row>
    <row r="173" spans="1:40" ht="15.75" x14ac:dyDescent="0.25">
      <c r="A173" s="65">
        <v>164</v>
      </c>
      <c r="B173" s="50">
        <v>13516144</v>
      </c>
      <c r="C173" s="50" t="s">
        <v>238</v>
      </c>
      <c r="D173" s="64" t="s">
        <v>92</v>
      </c>
      <c r="E173" s="64">
        <v>10</v>
      </c>
      <c r="F173" s="64">
        <v>10</v>
      </c>
      <c r="G173" s="64">
        <v>3</v>
      </c>
      <c r="H173" s="64">
        <v>1</v>
      </c>
      <c r="I173" s="64">
        <v>5</v>
      </c>
      <c r="J173" s="64">
        <v>13</v>
      </c>
      <c r="K173" s="64">
        <f t="shared" si="25"/>
        <v>42</v>
      </c>
      <c r="L173" s="64">
        <v>14</v>
      </c>
      <c r="M173" s="64">
        <v>0.5</v>
      </c>
      <c r="N173" s="64">
        <v>1</v>
      </c>
      <c r="O173" s="64">
        <v>10</v>
      </c>
      <c r="P173" s="64">
        <v>10.5</v>
      </c>
      <c r="Q173" s="64">
        <v>0</v>
      </c>
      <c r="R173" s="64">
        <v>2</v>
      </c>
      <c r="S173" s="64">
        <f t="shared" si="26"/>
        <v>38</v>
      </c>
      <c r="T173" s="64">
        <v>80</v>
      </c>
      <c r="U173" s="64">
        <v>91</v>
      </c>
      <c r="V173" s="64">
        <v>84</v>
      </c>
      <c r="W173" s="10">
        <f t="shared" si="27"/>
        <v>85</v>
      </c>
      <c r="X173" s="64">
        <v>48</v>
      </c>
      <c r="Y173" s="64">
        <v>79</v>
      </c>
      <c r="Z173" s="64">
        <v>88</v>
      </c>
      <c r="AA173" s="10">
        <f t="shared" si="28"/>
        <v>71.666666666666671</v>
      </c>
      <c r="AB173" s="50" t="s">
        <v>40</v>
      </c>
      <c r="AC173" s="64">
        <v>76</v>
      </c>
      <c r="AD173" s="64"/>
      <c r="AE173" s="64">
        <v>76.5</v>
      </c>
      <c r="AF173" s="52">
        <v>27</v>
      </c>
      <c r="AG173" s="57">
        <f>AF173*100/28</f>
        <v>96.428571428571431</v>
      </c>
      <c r="AH173" s="53">
        <v>100</v>
      </c>
      <c r="AI173" s="24">
        <f t="shared" si="29"/>
        <v>54.309047619047618</v>
      </c>
      <c r="AJ173" s="64" t="s">
        <v>40</v>
      </c>
      <c r="AK173" s="11"/>
      <c r="AL173" s="64" t="s">
        <v>92</v>
      </c>
      <c r="AM173" s="50">
        <v>13516144</v>
      </c>
      <c r="AN173" s="65">
        <v>164</v>
      </c>
    </row>
    <row r="174" spans="1:40" ht="15.75" x14ac:dyDescent="0.25">
      <c r="A174" s="65">
        <v>117</v>
      </c>
      <c r="B174" s="50">
        <v>13516003</v>
      </c>
      <c r="C174" s="50" t="s">
        <v>238</v>
      </c>
      <c r="D174" s="64" t="s">
        <v>45</v>
      </c>
      <c r="E174" s="64">
        <v>10</v>
      </c>
      <c r="F174" s="64">
        <v>5</v>
      </c>
      <c r="G174" s="64">
        <v>1</v>
      </c>
      <c r="H174" s="64"/>
      <c r="I174" s="64">
        <v>1</v>
      </c>
      <c r="J174" s="64">
        <v>11</v>
      </c>
      <c r="K174" s="64">
        <f t="shared" si="25"/>
        <v>28</v>
      </c>
      <c r="L174" s="64"/>
      <c r="M174" s="64">
        <v>11.5</v>
      </c>
      <c r="N174" s="64">
        <v>2</v>
      </c>
      <c r="O174" s="64">
        <v>5</v>
      </c>
      <c r="P174" s="64">
        <v>9</v>
      </c>
      <c r="Q174" s="64">
        <v>4</v>
      </c>
      <c r="R174" s="64">
        <v>2</v>
      </c>
      <c r="S174" s="64">
        <f t="shared" si="26"/>
        <v>33.5</v>
      </c>
      <c r="T174" s="64">
        <v>99</v>
      </c>
      <c r="U174" s="32">
        <v>100</v>
      </c>
      <c r="V174" s="64">
        <v>96</v>
      </c>
      <c r="W174" s="10">
        <f t="shared" si="27"/>
        <v>98.333333333333329</v>
      </c>
      <c r="X174" s="64">
        <v>80</v>
      </c>
      <c r="Y174" s="32">
        <v>95</v>
      </c>
      <c r="Z174" s="32">
        <v>95</v>
      </c>
      <c r="AA174" s="10">
        <f t="shared" si="28"/>
        <v>90</v>
      </c>
      <c r="AB174" s="50" t="s">
        <v>41</v>
      </c>
      <c r="AC174" s="64">
        <v>71</v>
      </c>
      <c r="AD174" s="64">
        <v>100</v>
      </c>
      <c r="AE174" s="64">
        <v>42</v>
      </c>
      <c r="AF174" s="52">
        <v>27</v>
      </c>
      <c r="AG174" s="57">
        <f>AF174*100/28</f>
        <v>96.428571428571431</v>
      </c>
      <c r="AH174" s="53">
        <v>100</v>
      </c>
      <c r="AI174" s="24">
        <f t="shared" si="29"/>
        <v>54.164047619047615</v>
      </c>
      <c r="AJ174" s="64" t="s">
        <v>224</v>
      </c>
      <c r="AK174" s="11"/>
      <c r="AL174" s="64" t="s">
        <v>45</v>
      </c>
      <c r="AM174" s="50">
        <v>13516003</v>
      </c>
      <c r="AN174" s="65">
        <v>117</v>
      </c>
    </row>
    <row r="175" spans="1:40" ht="15.75" x14ac:dyDescent="0.25">
      <c r="A175" s="65">
        <v>156</v>
      </c>
      <c r="B175" s="50">
        <v>13516120</v>
      </c>
      <c r="C175" s="50" t="s">
        <v>238</v>
      </c>
      <c r="D175" s="64" t="s">
        <v>84</v>
      </c>
      <c r="E175" s="64">
        <v>10</v>
      </c>
      <c r="F175" s="64">
        <v>7.5</v>
      </c>
      <c r="G175" s="64">
        <v>6</v>
      </c>
      <c r="H175" s="64">
        <v>3</v>
      </c>
      <c r="I175" s="64">
        <v>3</v>
      </c>
      <c r="J175" s="64">
        <v>13</v>
      </c>
      <c r="K175" s="64">
        <f t="shared" si="25"/>
        <v>42.5</v>
      </c>
      <c r="L175" s="64">
        <v>10</v>
      </c>
      <c r="M175" s="64">
        <v>0.5</v>
      </c>
      <c r="N175" s="64">
        <v>4</v>
      </c>
      <c r="O175" s="64">
        <v>3</v>
      </c>
      <c r="P175" s="64">
        <v>10</v>
      </c>
      <c r="Q175" s="64">
        <v>0</v>
      </c>
      <c r="R175" s="64">
        <v>2</v>
      </c>
      <c r="S175" s="64">
        <f t="shared" si="26"/>
        <v>29.5</v>
      </c>
      <c r="T175" s="64">
        <v>96</v>
      </c>
      <c r="U175" s="64">
        <v>85</v>
      </c>
      <c r="V175" s="64">
        <v>105</v>
      </c>
      <c r="W175" s="10">
        <f t="shared" si="27"/>
        <v>95.333333333333329</v>
      </c>
      <c r="X175" s="64">
        <v>49</v>
      </c>
      <c r="Y175" s="64">
        <v>69</v>
      </c>
      <c r="Z175" s="64">
        <v>91</v>
      </c>
      <c r="AA175" s="10">
        <f t="shared" si="28"/>
        <v>69.666666666666671</v>
      </c>
      <c r="AB175" s="50" t="s">
        <v>40</v>
      </c>
      <c r="AC175" s="64">
        <v>76</v>
      </c>
      <c r="AD175" s="64">
        <v>100</v>
      </c>
      <c r="AE175" s="64">
        <v>91</v>
      </c>
      <c r="AF175" s="52">
        <v>25</v>
      </c>
      <c r="AG175" s="57">
        <f>AF175*100/28</f>
        <v>89.285714285714292</v>
      </c>
      <c r="AH175" s="53">
        <v>100</v>
      </c>
      <c r="AI175" s="24">
        <f t="shared" si="29"/>
        <v>53.508809523809518</v>
      </c>
      <c r="AJ175" s="64" t="s">
        <v>41</v>
      </c>
      <c r="AK175" s="11"/>
      <c r="AL175" s="64" t="s">
        <v>84</v>
      </c>
      <c r="AM175" s="50">
        <v>13516120</v>
      </c>
      <c r="AN175" s="65">
        <v>156</v>
      </c>
    </row>
    <row r="176" spans="1:40" ht="15.75" x14ac:dyDescent="0.25">
      <c r="A176" s="65">
        <v>104</v>
      </c>
      <c r="B176" s="64">
        <v>13516125</v>
      </c>
      <c r="C176" s="64" t="s">
        <v>237</v>
      </c>
      <c r="D176" s="64" t="s">
        <v>204</v>
      </c>
      <c r="E176" s="68">
        <v>5</v>
      </c>
      <c r="F176" s="68">
        <v>7.5</v>
      </c>
      <c r="G176" s="68">
        <v>3</v>
      </c>
      <c r="H176" s="68">
        <v>4</v>
      </c>
      <c r="I176" s="68">
        <v>7</v>
      </c>
      <c r="J176" s="68">
        <v>0</v>
      </c>
      <c r="K176" s="70">
        <f t="shared" si="25"/>
        <v>26.5</v>
      </c>
      <c r="L176" s="70">
        <v>6</v>
      </c>
      <c r="M176" s="70">
        <v>5</v>
      </c>
      <c r="N176" s="70">
        <v>2</v>
      </c>
      <c r="O176" s="70">
        <v>3</v>
      </c>
      <c r="P176" s="70">
        <v>11</v>
      </c>
      <c r="Q176" s="70">
        <v>2</v>
      </c>
      <c r="R176" s="70">
        <v>2</v>
      </c>
      <c r="S176" s="70">
        <f t="shared" si="26"/>
        <v>31</v>
      </c>
      <c r="T176" s="68">
        <v>60</v>
      </c>
      <c r="U176" s="68">
        <v>89</v>
      </c>
      <c r="V176" s="68">
        <v>100</v>
      </c>
      <c r="W176" s="71">
        <f t="shared" si="27"/>
        <v>83</v>
      </c>
      <c r="X176" s="68">
        <v>96</v>
      </c>
      <c r="Y176" s="68">
        <v>95</v>
      </c>
      <c r="Z176" s="68">
        <v>104</v>
      </c>
      <c r="AA176" s="72">
        <f t="shared" si="28"/>
        <v>98.333333333333329</v>
      </c>
      <c r="AB176" s="73" t="s">
        <v>41</v>
      </c>
      <c r="AC176" s="70">
        <v>71</v>
      </c>
      <c r="AD176" s="70">
        <v>96</v>
      </c>
      <c r="AE176" s="70">
        <v>100</v>
      </c>
      <c r="AF176" s="69">
        <v>24</v>
      </c>
      <c r="AG176" s="107">
        <v>85.714285714285708</v>
      </c>
      <c r="AH176" s="74">
        <v>0</v>
      </c>
      <c r="AI176" s="24">
        <f t="shared" si="29"/>
        <v>52.869523809523812</v>
      </c>
      <c r="AJ176" s="38"/>
      <c r="AK176" s="40"/>
      <c r="AL176" s="64" t="s">
        <v>204</v>
      </c>
      <c r="AM176" s="64">
        <v>13516125</v>
      </c>
      <c r="AN176" s="65">
        <v>104</v>
      </c>
    </row>
    <row r="177" spans="1:40" ht="15.75" x14ac:dyDescent="0.25">
      <c r="A177" s="65">
        <v>61</v>
      </c>
      <c r="B177" s="64">
        <v>13515116</v>
      </c>
      <c r="C177" s="64" t="s">
        <v>237</v>
      </c>
      <c r="D177" s="64" t="s">
        <v>161</v>
      </c>
      <c r="E177" s="68">
        <v>10</v>
      </c>
      <c r="F177" s="68">
        <v>7.5</v>
      </c>
      <c r="G177" s="68">
        <v>7</v>
      </c>
      <c r="H177" s="68">
        <v>0</v>
      </c>
      <c r="I177" s="68">
        <v>0</v>
      </c>
      <c r="J177" s="68">
        <v>5</v>
      </c>
      <c r="K177" s="70">
        <f t="shared" si="25"/>
        <v>29.5</v>
      </c>
      <c r="L177" s="70">
        <v>6</v>
      </c>
      <c r="M177" s="70">
        <v>4</v>
      </c>
      <c r="N177" s="70">
        <v>5</v>
      </c>
      <c r="O177" s="70">
        <v>5</v>
      </c>
      <c r="P177" s="70">
        <v>12</v>
      </c>
      <c r="Q177" s="70">
        <v>8</v>
      </c>
      <c r="R177" s="70">
        <v>2</v>
      </c>
      <c r="S177" s="70">
        <f t="shared" si="26"/>
        <v>42</v>
      </c>
      <c r="T177" s="68">
        <v>64</v>
      </c>
      <c r="U177" s="68">
        <v>72</v>
      </c>
      <c r="V177" s="68">
        <v>98</v>
      </c>
      <c r="W177" s="71">
        <f t="shared" si="27"/>
        <v>78</v>
      </c>
      <c r="X177" s="68">
        <v>57</v>
      </c>
      <c r="Y177" s="68">
        <v>94</v>
      </c>
      <c r="Z177" s="68">
        <v>103</v>
      </c>
      <c r="AA177" s="72">
        <f t="shared" si="28"/>
        <v>84.666666666666671</v>
      </c>
      <c r="AB177" s="73" t="s">
        <v>40</v>
      </c>
      <c r="AC177" s="70">
        <v>76</v>
      </c>
      <c r="AD177" s="70">
        <v>0</v>
      </c>
      <c r="AE177" s="70">
        <v>0</v>
      </c>
      <c r="AF177" s="69">
        <v>18</v>
      </c>
      <c r="AG177" s="107">
        <v>64.285714285714292</v>
      </c>
      <c r="AH177" s="74">
        <v>0</v>
      </c>
      <c r="AI177" s="24">
        <f t="shared" si="29"/>
        <v>51.590476190476188</v>
      </c>
      <c r="AJ177" s="38"/>
      <c r="AK177" s="40"/>
      <c r="AL177" s="64" t="s">
        <v>161</v>
      </c>
      <c r="AM177" s="64">
        <v>13515116</v>
      </c>
      <c r="AN177" s="65">
        <v>61</v>
      </c>
    </row>
    <row r="178" spans="1:40" ht="15.75" x14ac:dyDescent="0.25">
      <c r="A178" s="65">
        <v>163</v>
      </c>
      <c r="B178" s="50">
        <v>13516141</v>
      </c>
      <c r="C178" s="50" t="s">
        <v>238</v>
      </c>
      <c r="D178" s="64" t="s">
        <v>91</v>
      </c>
      <c r="E178" s="64">
        <v>8</v>
      </c>
      <c r="F178" s="64">
        <v>6</v>
      </c>
      <c r="G178" s="64"/>
      <c r="H178" s="64">
        <v>1</v>
      </c>
      <c r="I178" s="64">
        <v>1</v>
      </c>
      <c r="J178" s="64">
        <v>5</v>
      </c>
      <c r="K178" s="64">
        <f t="shared" si="25"/>
        <v>21</v>
      </c>
      <c r="L178" s="64">
        <v>12</v>
      </c>
      <c r="M178" s="64">
        <v>0</v>
      </c>
      <c r="N178" s="64">
        <v>2</v>
      </c>
      <c r="O178" s="64">
        <v>4</v>
      </c>
      <c r="P178" s="64">
        <v>15.5</v>
      </c>
      <c r="Q178" s="64">
        <v>0</v>
      </c>
      <c r="R178" s="64">
        <v>2</v>
      </c>
      <c r="S178" s="64">
        <f t="shared" si="26"/>
        <v>35.5</v>
      </c>
      <c r="T178" s="64">
        <v>50</v>
      </c>
      <c r="U178" s="64">
        <v>86</v>
      </c>
      <c r="V178" s="64">
        <v>100</v>
      </c>
      <c r="W178" s="10">
        <f t="shared" si="27"/>
        <v>78.666666666666671</v>
      </c>
      <c r="X178" s="64">
        <v>88</v>
      </c>
      <c r="Y178" s="64">
        <v>98</v>
      </c>
      <c r="Z178" s="64">
        <v>94</v>
      </c>
      <c r="AA178" s="10">
        <f t="shared" si="28"/>
        <v>93.333333333333329</v>
      </c>
      <c r="AB178" s="50" t="s">
        <v>42</v>
      </c>
      <c r="AC178" s="64">
        <v>66</v>
      </c>
      <c r="AD178" s="64">
        <v>70</v>
      </c>
      <c r="AE178" s="64">
        <v>42</v>
      </c>
      <c r="AF178" s="52">
        <v>26</v>
      </c>
      <c r="AG178" s="57">
        <f>AF178*100/28</f>
        <v>92.857142857142861</v>
      </c>
      <c r="AH178" s="53">
        <v>100</v>
      </c>
      <c r="AI178" s="24">
        <f t="shared" si="29"/>
        <v>50.724761904761905</v>
      </c>
      <c r="AJ178" s="64" t="s">
        <v>224</v>
      </c>
      <c r="AK178" s="11"/>
      <c r="AL178" s="64" t="s">
        <v>91</v>
      </c>
      <c r="AM178" s="50">
        <v>13516141</v>
      </c>
      <c r="AN178" s="65">
        <v>163</v>
      </c>
    </row>
    <row r="179" spans="1:40" ht="15.75" x14ac:dyDescent="0.25">
      <c r="A179" s="65">
        <v>135</v>
      </c>
      <c r="B179" s="50">
        <v>13516057</v>
      </c>
      <c r="C179" s="50" t="s">
        <v>238</v>
      </c>
      <c r="D179" s="64" t="s">
        <v>63</v>
      </c>
      <c r="E179" s="64">
        <v>10</v>
      </c>
      <c r="F179" s="64">
        <v>10</v>
      </c>
      <c r="G179" s="64"/>
      <c r="H179" s="64">
        <v>8</v>
      </c>
      <c r="I179" s="64">
        <v>1</v>
      </c>
      <c r="J179" s="64">
        <v>1</v>
      </c>
      <c r="K179" s="64">
        <f t="shared" ref="K179:K186" si="31">SUM(E179:J179)</f>
        <v>30</v>
      </c>
      <c r="L179" s="64">
        <v>2</v>
      </c>
      <c r="M179" s="64">
        <v>7</v>
      </c>
      <c r="N179" s="64">
        <v>0</v>
      </c>
      <c r="O179" s="64">
        <v>1</v>
      </c>
      <c r="P179" s="64">
        <v>14.5</v>
      </c>
      <c r="Q179" s="64">
        <v>6</v>
      </c>
      <c r="R179" s="64">
        <v>2</v>
      </c>
      <c r="S179" s="64">
        <f t="shared" ref="S179:S186" si="32">SUM(L179:R179)</f>
        <v>32.5</v>
      </c>
      <c r="T179" s="64">
        <v>50</v>
      </c>
      <c r="U179" s="64">
        <v>64</v>
      </c>
      <c r="V179" s="64">
        <v>86</v>
      </c>
      <c r="W179" s="10">
        <f t="shared" ref="W179:W186" si="33">AVERAGE(T179:V179)</f>
        <v>66.666666666666671</v>
      </c>
      <c r="X179" s="64">
        <v>94</v>
      </c>
      <c r="Y179" s="64">
        <v>64</v>
      </c>
      <c r="Z179" s="64">
        <v>102</v>
      </c>
      <c r="AA179" s="10">
        <f t="shared" ref="AA179:AA186" si="34">AVERAGE(X179:Z179)</f>
        <v>86.666666666666671</v>
      </c>
      <c r="AB179" s="50" t="s">
        <v>41</v>
      </c>
      <c r="AC179" s="64">
        <v>71</v>
      </c>
      <c r="AD179" s="64">
        <v>100</v>
      </c>
      <c r="AE179" s="64">
        <v>50</v>
      </c>
      <c r="AF179" s="52">
        <v>27</v>
      </c>
      <c r="AG179" s="57">
        <f>AF179*100/28</f>
        <v>96.428571428571431</v>
      </c>
      <c r="AH179" s="53">
        <v>100</v>
      </c>
      <c r="AI179" s="24">
        <f t="shared" ref="AI179:AI186" si="35">$K$10*K179+$S$10*S179+$W$10*W179+$AA$10*AA179+$AC$10*AC179+$AD$10*AD179+$AE$10*AE179+$AG$10*AG179+$AH$10*AH179</f>
        <v>50.710714285714282</v>
      </c>
      <c r="AJ179" s="64" t="s">
        <v>42</v>
      </c>
      <c r="AK179" s="11"/>
      <c r="AL179" s="64" t="s">
        <v>63</v>
      </c>
      <c r="AM179" s="50">
        <v>13516057</v>
      </c>
      <c r="AN179" s="65">
        <v>135</v>
      </c>
    </row>
    <row r="180" spans="1:40" ht="15.75" x14ac:dyDescent="0.25">
      <c r="A180" s="65">
        <v>1</v>
      </c>
      <c r="B180" s="64">
        <v>13514067</v>
      </c>
      <c r="C180" s="64" t="s">
        <v>236</v>
      </c>
      <c r="D180" s="64" t="s">
        <v>100</v>
      </c>
      <c r="E180" s="61">
        <v>17.5</v>
      </c>
      <c r="F180" s="61">
        <v>15</v>
      </c>
      <c r="G180" s="61">
        <v>3</v>
      </c>
      <c r="H180" s="61">
        <v>4</v>
      </c>
      <c r="I180" s="61">
        <v>1</v>
      </c>
      <c r="J180" s="61">
        <v>12</v>
      </c>
      <c r="K180" s="61">
        <f t="shared" si="31"/>
        <v>52.5</v>
      </c>
      <c r="L180" s="98">
        <v>3</v>
      </c>
      <c r="M180" s="98">
        <v>0</v>
      </c>
      <c r="N180" s="98">
        <v>10</v>
      </c>
      <c r="O180" s="98">
        <v>12</v>
      </c>
      <c r="P180" s="98">
        <v>4</v>
      </c>
      <c r="Q180" s="98">
        <v>2</v>
      </c>
      <c r="R180" s="98">
        <v>2</v>
      </c>
      <c r="S180" s="61">
        <f t="shared" si="32"/>
        <v>33</v>
      </c>
      <c r="T180" s="46">
        <v>0</v>
      </c>
      <c r="U180" s="46">
        <v>58</v>
      </c>
      <c r="V180" s="46">
        <v>40</v>
      </c>
      <c r="W180" s="101">
        <f t="shared" si="33"/>
        <v>32.666666666666664</v>
      </c>
      <c r="X180" s="46">
        <v>80</v>
      </c>
      <c r="Y180" s="46">
        <v>70</v>
      </c>
      <c r="Z180" s="46">
        <v>96</v>
      </c>
      <c r="AA180" s="101">
        <f t="shared" si="34"/>
        <v>82</v>
      </c>
      <c r="AB180" s="99" t="s">
        <v>41</v>
      </c>
      <c r="AC180" s="45">
        <v>71</v>
      </c>
      <c r="AD180" s="61">
        <v>34.5</v>
      </c>
      <c r="AE180" s="61">
        <v>0</v>
      </c>
      <c r="AF180" s="64">
        <v>0</v>
      </c>
      <c r="AG180" s="57">
        <f>AF180*100/28</f>
        <v>0</v>
      </c>
      <c r="AH180" s="45">
        <v>0</v>
      </c>
      <c r="AI180" s="24">
        <f t="shared" si="35"/>
        <v>49.211666666666659</v>
      </c>
      <c r="AJ180" s="98" t="s">
        <v>42</v>
      </c>
      <c r="AK180" s="11"/>
      <c r="AL180" s="64" t="s">
        <v>100</v>
      </c>
      <c r="AM180" s="64">
        <v>13514067</v>
      </c>
      <c r="AN180" s="65">
        <v>1</v>
      </c>
    </row>
    <row r="181" spans="1:40" ht="15.75" x14ac:dyDescent="0.25">
      <c r="A181" s="65">
        <v>62</v>
      </c>
      <c r="B181" s="64">
        <v>13515119</v>
      </c>
      <c r="C181" s="64" t="s">
        <v>237</v>
      </c>
      <c r="D181" s="64" t="s">
        <v>162</v>
      </c>
      <c r="E181" s="68">
        <v>5.5</v>
      </c>
      <c r="F181" s="68">
        <v>10</v>
      </c>
      <c r="G181" s="68">
        <v>8</v>
      </c>
      <c r="H181" s="68">
        <v>11</v>
      </c>
      <c r="I181" s="68">
        <v>6</v>
      </c>
      <c r="J181" s="68">
        <v>1</v>
      </c>
      <c r="K181" s="70">
        <f t="shared" si="31"/>
        <v>41.5</v>
      </c>
      <c r="L181" s="70">
        <v>6</v>
      </c>
      <c r="M181" s="70">
        <v>6</v>
      </c>
      <c r="N181" s="70">
        <v>3</v>
      </c>
      <c r="O181" s="70">
        <v>2</v>
      </c>
      <c r="P181" s="70">
        <v>12</v>
      </c>
      <c r="Q181" s="70">
        <v>4</v>
      </c>
      <c r="R181" s="70">
        <v>2</v>
      </c>
      <c r="S181" s="70">
        <f t="shared" si="32"/>
        <v>35</v>
      </c>
      <c r="T181" s="68">
        <v>0</v>
      </c>
      <c r="U181" s="68">
        <v>0</v>
      </c>
      <c r="V181" s="68">
        <v>100</v>
      </c>
      <c r="W181" s="71">
        <f t="shared" si="33"/>
        <v>33.333333333333336</v>
      </c>
      <c r="X181" s="68">
        <v>57</v>
      </c>
      <c r="Y181" s="68">
        <v>89</v>
      </c>
      <c r="Z181" s="68">
        <v>40</v>
      </c>
      <c r="AA181" s="72">
        <f t="shared" si="34"/>
        <v>62</v>
      </c>
      <c r="AB181" s="73" t="s">
        <v>227</v>
      </c>
      <c r="AC181" s="70">
        <v>0</v>
      </c>
      <c r="AD181" s="70">
        <v>0</v>
      </c>
      <c r="AE181" s="70">
        <v>0</v>
      </c>
      <c r="AF181" s="69">
        <v>18</v>
      </c>
      <c r="AG181" s="107">
        <v>64.285714285714292</v>
      </c>
      <c r="AH181" s="74">
        <v>0</v>
      </c>
      <c r="AI181" s="24">
        <f t="shared" si="35"/>
        <v>40.290476190476184</v>
      </c>
      <c r="AJ181" s="38"/>
      <c r="AK181" s="40"/>
      <c r="AL181" s="64" t="s">
        <v>162</v>
      </c>
      <c r="AM181" s="64">
        <v>13515119</v>
      </c>
      <c r="AN181" s="65">
        <v>62</v>
      </c>
    </row>
    <row r="182" spans="1:40" ht="15.75" x14ac:dyDescent="0.25">
      <c r="A182" s="67">
        <v>162</v>
      </c>
      <c r="B182" s="50">
        <v>13516138</v>
      </c>
      <c r="C182" s="50" t="s">
        <v>238</v>
      </c>
      <c r="D182" s="64" t="s">
        <v>90</v>
      </c>
      <c r="E182" s="64">
        <v>5</v>
      </c>
      <c r="F182" s="64">
        <v>10</v>
      </c>
      <c r="G182" s="64">
        <v>1</v>
      </c>
      <c r="H182" s="64"/>
      <c r="I182" s="64"/>
      <c r="J182" s="64">
        <v>1</v>
      </c>
      <c r="K182" s="64">
        <f t="shared" si="31"/>
        <v>17</v>
      </c>
      <c r="L182" s="64"/>
      <c r="M182" s="64"/>
      <c r="N182" s="64"/>
      <c r="O182" s="64"/>
      <c r="P182" s="64"/>
      <c r="Q182" s="64"/>
      <c r="R182" s="64"/>
      <c r="S182" s="64">
        <f t="shared" si="32"/>
        <v>0</v>
      </c>
      <c r="T182" s="64">
        <v>100</v>
      </c>
      <c r="U182" s="64">
        <v>0</v>
      </c>
      <c r="V182" s="64">
        <v>110</v>
      </c>
      <c r="W182" s="10">
        <f t="shared" si="33"/>
        <v>70</v>
      </c>
      <c r="X182" s="64">
        <v>47</v>
      </c>
      <c r="Y182" s="64">
        <v>63</v>
      </c>
      <c r="Z182" s="64">
        <v>82</v>
      </c>
      <c r="AA182" s="10">
        <f t="shared" si="34"/>
        <v>64</v>
      </c>
      <c r="AB182" s="50"/>
      <c r="AC182" s="64"/>
      <c r="AD182" s="64">
        <v>100</v>
      </c>
      <c r="AE182" s="64">
        <v>93</v>
      </c>
      <c r="AF182" s="52">
        <v>28</v>
      </c>
      <c r="AG182" s="57">
        <f>AF182*100/28</f>
        <v>100</v>
      </c>
      <c r="AH182" s="53">
        <v>100</v>
      </c>
      <c r="AI182" s="24">
        <f t="shared" si="35"/>
        <v>29.83</v>
      </c>
      <c r="AJ182" s="64"/>
      <c r="AK182" s="11"/>
      <c r="AL182" s="64" t="s">
        <v>90</v>
      </c>
      <c r="AM182" s="50">
        <v>13516138</v>
      </c>
      <c r="AN182" s="67">
        <v>162</v>
      </c>
    </row>
    <row r="183" spans="1:40" ht="15.75" x14ac:dyDescent="0.25">
      <c r="A183" s="65">
        <v>60</v>
      </c>
      <c r="B183" s="64">
        <v>13515101</v>
      </c>
      <c r="C183" s="64" t="s">
        <v>237</v>
      </c>
      <c r="D183" s="64" t="s">
        <v>160</v>
      </c>
      <c r="E183" s="68">
        <v>12.5</v>
      </c>
      <c r="F183" s="68">
        <v>7.5</v>
      </c>
      <c r="G183" s="68">
        <v>0</v>
      </c>
      <c r="H183" s="68">
        <v>4</v>
      </c>
      <c r="I183" s="68">
        <v>1</v>
      </c>
      <c r="J183" s="68">
        <v>2</v>
      </c>
      <c r="K183" s="70">
        <f t="shared" si="31"/>
        <v>27</v>
      </c>
      <c r="L183" s="70"/>
      <c r="M183" s="70"/>
      <c r="N183" s="70"/>
      <c r="O183" s="70"/>
      <c r="P183" s="70"/>
      <c r="Q183" s="70"/>
      <c r="R183" s="70"/>
      <c r="S183" s="70">
        <f t="shared" si="32"/>
        <v>0</v>
      </c>
      <c r="T183" s="68">
        <v>94</v>
      </c>
      <c r="U183" s="68">
        <v>75</v>
      </c>
      <c r="V183" s="68">
        <v>0</v>
      </c>
      <c r="W183" s="71">
        <f t="shared" si="33"/>
        <v>56.333333333333336</v>
      </c>
      <c r="X183" s="68">
        <v>57</v>
      </c>
      <c r="Y183" s="68">
        <v>77</v>
      </c>
      <c r="Z183" s="68">
        <v>82</v>
      </c>
      <c r="AA183" s="72">
        <f t="shared" si="34"/>
        <v>72</v>
      </c>
      <c r="AB183" s="73" t="s">
        <v>227</v>
      </c>
      <c r="AC183" s="70">
        <v>0</v>
      </c>
      <c r="AD183" s="70">
        <v>0</v>
      </c>
      <c r="AE183" s="70">
        <v>0</v>
      </c>
      <c r="AF183" s="69">
        <v>11</v>
      </c>
      <c r="AG183" s="107">
        <v>39.285714285714278</v>
      </c>
      <c r="AH183" s="74">
        <v>0</v>
      </c>
      <c r="AI183" s="24">
        <f t="shared" si="35"/>
        <v>29.115476190476191</v>
      </c>
      <c r="AJ183" s="38"/>
      <c r="AK183" s="40"/>
      <c r="AL183" s="64" t="s">
        <v>160</v>
      </c>
      <c r="AM183" s="64">
        <v>13515101</v>
      </c>
      <c r="AN183" s="65">
        <v>60</v>
      </c>
    </row>
    <row r="184" spans="1:40" ht="15.75" x14ac:dyDescent="0.25">
      <c r="A184" s="65">
        <v>3</v>
      </c>
      <c r="B184" s="64">
        <v>13515106</v>
      </c>
      <c r="C184" s="64" t="s">
        <v>236</v>
      </c>
      <c r="D184" s="64" t="s">
        <v>102</v>
      </c>
      <c r="E184" s="61">
        <v>5</v>
      </c>
      <c r="F184" s="61">
        <v>0</v>
      </c>
      <c r="G184" s="61">
        <v>0</v>
      </c>
      <c r="H184" s="61">
        <v>0</v>
      </c>
      <c r="I184" s="61">
        <v>0</v>
      </c>
      <c r="J184" s="61">
        <v>0</v>
      </c>
      <c r="K184" s="61">
        <f t="shared" si="31"/>
        <v>5</v>
      </c>
      <c r="L184" s="98">
        <v>0</v>
      </c>
      <c r="M184" s="98">
        <v>0</v>
      </c>
      <c r="N184" s="98">
        <v>0</v>
      </c>
      <c r="O184" s="98">
        <v>0</v>
      </c>
      <c r="P184" s="98">
        <v>0</v>
      </c>
      <c r="Q184" s="98">
        <v>0</v>
      </c>
      <c r="R184" s="98">
        <v>0</v>
      </c>
      <c r="S184" s="61">
        <f t="shared" si="32"/>
        <v>0</v>
      </c>
      <c r="T184" s="46">
        <v>0</v>
      </c>
      <c r="U184" s="46">
        <v>0</v>
      </c>
      <c r="V184" s="46">
        <v>0</v>
      </c>
      <c r="W184" s="101">
        <f t="shared" si="33"/>
        <v>0</v>
      </c>
      <c r="X184" s="46">
        <v>0</v>
      </c>
      <c r="Y184" s="46">
        <v>0</v>
      </c>
      <c r="Z184" s="46">
        <v>0</v>
      </c>
      <c r="AA184" s="101">
        <f t="shared" si="34"/>
        <v>0</v>
      </c>
      <c r="AB184" s="99" t="s">
        <v>227</v>
      </c>
      <c r="AC184" s="45">
        <v>0</v>
      </c>
      <c r="AD184" s="61">
        <v>0</v>
      </c>
      <c r="AE184" s="61">
        <v>0</v>
      </c>
      <c r="AF184" s="64">
        <v>17</v>
      </c>
      <c r="AG184" s="57">
        <f>AF184*100/28</f>
        <v>60.714285714285715</v>
      </c>
      <c r="AH184" s="45">
        <v>0</v>
      </c>
      <c r="AI184" s="24">
        <f t="shared" si="35"/>
        <v>3.0178571428571432</v>
      </c>
      <c r="AJ184" s="98" t="s">
        <v>223</v>
      </c>
      <c r="AK184" s="11"/>
      <c r="AL184" s="64" t="s">
        <v>102</v>
      </c>
      <c r="AM184" s="64">
        <v>13515106</v>
      </c>
      <c r="AN184" s="65">
        <v>3</v>
      </c>
    </row>
    <row r="185" spans="1:40" ht="15.75" x14ac:dyDescent="0.25">
      <c r="A185" s="65">
        <v>59</v>
      </c>
      <c r="B185" s="64">
        <v>13513065</v>
      </c>
      <c r="C185" s="64" t="s">
        <v>237</v>
      </c>
      <c r="D185" s="64" t="s">
        <v>159</v>
      </c>
      <c r="E185" s="68">
        <v>0</v>
      </c>
      <c r="F185" s="68">
        <v>0</v>
      </c>
      <c r="G185" s="68">
        <v>0</v>
      </c>
      <c r="H185" s="68">
        <v>0</v>
      </c>
      <c r="I185" s="68">
        <v>0</v>
      </c>
      <c r="J185" s="68">
        <v>0</v>
      </c>
      <c r="K185" s="70">
        <f t="shared" si="31"/>
        <v>0</v>
      </c>
      <c r="L185" s="70"/>
      <c r="M185" s="70"/>
      <c r="N185" s="70"/>
      <c r="O185" s="70"/>
      <c r="P185" s="70"/>
      <c r="Q185" s="70"/>
      <c r="R185" s="70"/>
      <c r="S185" s="70">
        <f t="shared" si="32"/>
        <v>0</v>
      </c>
      <c r="T185" s="68">
        <v>0</v>
      </c>
      <c r="U185" s="68">
        <v>0</v>
      </c>
      <c r="V185" s="68">
        <v>0</v>
      </c>
      <c r="W185" s="71">
        <f t="shared" si="33"/>
        <v>0</v>
      </c>
      <c r="X185" s="68">
        <v>0</v>
      </c>
      <c r="Y185" s="68">
        <v>0</v>
      </c>
      <c r="Z185" s="68">
        <v>0</v>
      </c>
      <c r="AA185" s="72">
        <f t="shared" si="34"/>
        <v>0</v>
      </c>
      <c r="AB185" s="73" t="s">
        <v>227</v>
      </c>
      <c r="AC185" s="70">
        <v>0</v>
      </c>
      <c r="AD185" s="70">
        <v>0</v>
      </c>
      <c r="AE185" s="70">
        <v>0</v>
      </c>
      <c r="AF185" s="69">
        <v>4</v>
      </c>
      <c r="AG185" s="107">
        <v>14.285714285714279</v>
      </c>
      <c r="AH185" s="74">
        <v>0</v>
      </c>
      <c r="AI185" s="24">
        <f t="shared" si="35"/>
        <v>0.35714285714285698</v>
      </c>
      <c r="AJ185" s="38"/>
      <c r="AK185" s="40"/>
      <c r="AL185" s="64" t="s">
        <v>159</v>
      </c>
      <c r="AM185" s="64">
        <v>13513065</v>
      </c>
      <c r="AN185" s="65">
        <v>59</v>
      </c>
    </row>
    <row r="186" spans="1:40" ht="15.75" x14ac:dyDescent="0.25">
      <c r="A186" s="65">
        <v>116</v>
      </c>
      <c r="B186" s="50">
        <v>13513012</v>
      </c>
      <c r="C186" s="50" t="s">
        <v>238</v>
      </c>
      <c r="D186" s="64" t="s">
        <v>38</v>
      </c>
      <c r="E186" s="64" t="s">
        <v>97</v>
      </c>
      <c r="F186" s="64" t="s">
        <v>97</v>
      </c>
      <c r="G186" s="64" t="s">
        <v>97</v>
      </c>
      <c r="H186" s="64" t="s">
        <v>97</v>
      </c>
      <c r="I186" s="64" t="s">
        <v>97</v>
      </c>
      <c r="J186" s="64" t="s">
        <v>97</v>
      </c>
      <c r="K186" s="64">
        <f t="shared" si="31"/>
        <v>0</v>
      </c>
      <c r="L186" s="64"/>
      <c r="M186" s="64"/>
      <c r="N186" s="64"/>
      <c r="O186" s="64"/>
      <c r="P186" s="64"/>
      <c r="Q186" s="64"/>
      <c r="R186" s="64"/>
      <c r="S186" s="64">
        <f t="shared" si="32"/>
        <v>0</v>
      </c>
      <c r="T186" s="64">
        <v>0</v>
      </c>
      <c r="U186" s="64">
        <v>0</v>
      </c>
      <c r="V186" s="64">
        <v>0</v>
      </c>
      <c r="W186" s="10">
        <f t="shared" si="33"/>
        <v>0</v>
      </c>
      <c r="X186" s="64">
        <v>0</v>
      </c>
      <c r="Y186" s="64">
        <v>0</v>
      </c>
      <c r="Z186" s="64">
        <v>0</v>
      </c>
      <c r="AA186" s="10">
        <f t="shared" si="34"/>
        <v>0</v>
      </c>
      <c r="AB186" s="50"/>
      <c r="AC186" s="64"/>
      <c r="AD186" s="64"/>
      <c r="AE186" s="64"/>
      <c r="AF186" s="52">
        <v>0</v>
      </c>
      <c r="AG186" s="57">
        <f>AF186*100/28</f>
        <v>0</v>
      </c>
      <c r="AH186" s="53"/>
      <c r="AI186" s="24">
        <f t="shared" si="35"/>
        <v>0</v>
      </c>
      <c r="AJ186" s="64"/>
      <c r="AK186" s="11"/>
      <c r="AL186" s="64" t="s">
        <v>38</v>
      </c>
      <c r="AM186" s="50">
        <v>13513012</v>
      </c>
      <c r="AN186" s="65">
        <v>116</v>
      </c>
    </row>
    <row r="187" spans="1:40" x14ac:dyDescent="0.25">
      <c r="A187" s="14"/>
      <c r="B187" s="15"/>
      <c r="C187" s="15"/>
      <c r="D187" s="15"/>
      <c r="E187" s="15"/>
      <c r="F187" s="15"/>
      <c r="G187" s="15"/>
      <c r="H187" s="15"/>
      <c r="I187" s="16"/>
      <c r="J187" s="16"/>
      <c r="K187" s="16"/>
    </row>
    <row r="188" spans="1:40" x14ac:dyDescent="0.25">
      <c r="A188" s="14"/>
      <c r="B188" s="15"/>
      <c r="C188" s="15"/>
      <c r="D188" s="15"/>
      <c r="E188" s="15"/>
      <c r="F188" s="15"/>
      <c r="G188" s="15"/>
      <c r="H188" s="15"/>
      <c r="I188" s="16"/>
      <c r="J188" s="16"/>
      <c r="K188" s="16"/>
    </row>
    <row r="189" spans="1:40" x14ac:dyDescent="0.25">
      <c r="A189" s="14"/>
      <c r="B189" s="15"/>
      <c r="C189" s="15"/>
      <c r="D189" s="15"/>
      <c r="E189" s="15"/>
      <c r="F189" s="15"/>
      <c r="G189" s="15"/>
      <c r="H189" s="15"/>
      <c r="I189" s="16"/>
      <c r="J189" s="16"/>
      <c r="K189" s="16"/>
    </row>
    <row r="190" spans="1:40" x14ac:dyDescent="0.25">
      <c r="A190" s="14"/>
      <c r="B190" s="15"/>
      <c r="C190" s="15"/>
      <c r="D190" s="15"/>
      <c r="E190" s="15"/>
      <c r="F190" s="15"/>
      <c r="G190" s="15"/>
      <c r="H190" s="15"/>
      <c r="I190" s="16"/>
      <c r="J190" s="16"/>
      <c r="K190" s="16"/>
    </row>
    <row r="191" spans="1:40" x14ac:dyDescent="0.25">
      <c r="A191" s="14"/>
      <c r="B191" s="15"/>
      <c r="C191" s="15"/>
      <c r="D191" s="15"/>
      <c r="E191" s="15"/>
      <c r="F191" s="15"/>
      <c r="G191" s="15"/>
      <c r="H191" s="15"/>
      <c r="I191" s="16"/>
      <c r="J191" s="16"/>
      <c r="K191" s="16"/>
    </row>
    <row r="192" spans="1:40" x14ac:dyDescent="0.25">
      <c r="A192" s="14"/>
      <c r="B192" s="15"/>
      <c r="C192" s="15"/>
      <c r="D192" s="15"/>
      <c r="E192" s="15"/>
      <c r="F192" s="15"/>
      <c r="G192" s="15"/>
      <c r="H192" s="15"/>
      <c r="I192" s="16"/>
      <c r="J192" s="16"/>
      <c r="K192" s="16"/>
    </row>
    <row r="193" spans="1:11" x14ac:dyDescent="0.25">
      <c r="A193" s="14"/>
      <c r="B193" s="15"/>
      <c r="C193" s="15"/>
      <c r="D193" s="15"/>
      <c r="E193" s="15"/>
      <c r="F193" s="15"/>
      <c r="G193" s="15"/>
      <c r="H193" s="15"/>
      <c r="I193" s="16"/>
      <c r="J193" s="16"/>
      <c r="K193" s="16"/>
    </row>
    <row r="194" spans="1:11" x14ac:dyDescent="0.25">
      <c r="A194" s="14"/>
      <c r="B194" s="15"/>
      <c r="C194" s="15"/>
      <c r="D194" s="15"/>
      <c r="E194" s="15"/>
      <c r="F194" s="15"/>
      <c r="G194" s="15"/>
      <c r="H194" s="15"/>
      <c r="I194" s="16"/>
      <c r="J194" s="16"/>
      <c r="K194" s="16"/>
    </row>
    <row r="195" spans="1:11" x14ac:dyDescent="0.25">
      <c r="A195" s="14"/>
      <c r="B195" s="15"/>
      <c r="C195" s="15"/>
      <c r="D195" s="15"/>
      <c r="E195" s="15"/>
      <c r="F195" s="15"/>
      <c r="G195" s="15"/>
      <c r="H195" s="15"/>
      <c r="I195" s="16"/>
      <c r="J195" s="16"/>
      <c r="K195" s="16"/>
    </row>
    <row r="196" spans="1:11" x14ac:dyDescent="0.25">
      <c r="A196" s="14"/>
      <c r="B196" s="15"/>
      <c r="C196" s="15"/>
      <c r="D196" s="15"/>
      <c r="E196" s="15"/>
      <c r="F196" s="15"/>
      <c r="G196" s="15"/>
      <c r="H196" s="15"/>
      <c r="I196" s="16"/>
      <c r="J196" s="16"/>
      <c r="K196" s="16"/>
    </row>
    <row r="197" spans="1:11" x14ac:dyDescent="0.25">
      <c r="A197" s="14"/>
      <c r="B197" s="15"/>
      <c r="C197" s="15"/>
      <c r="D197" s="15"/>
      <c r="E197" s="15"/>
      <c r="F197" s="15"/>
      <c r="G197" s="15"/>
      <c r="H197" s="15"/>
      <c r="I197" s="16"/>
      <c r="J197" s="16"/>
      <c r="K197" s="16"/>
    </row>
    <row r="198" spans="1:11" x14ac:dyDescent="0.25">
      <c r="A198" s="14"/>
      <c r="B198" s="15"/>
      <c r="C198" s="15"/>
      <c r="D198" s="15"/>
      <c r="E198" s="15"/>
      <c r="F198" s="15"/>
      <c r="G198" s="15"/>
      <c r="H198" s="15"/>
      <c r="I198" s="16"/>
      <c r="J198" s="16"/>
      <c r="K198" s="16"/>
    </row>
    <row r="199" spans="1:11" x14ac:dyDescent="0.25">
      <c r="A199" s="14"/>
      <c r="B199" s="15"/>
      <c r="C199" s="15"/>
      <c r="D199" s="15"/>
      <c r="E199" s="15"/>
      <c r="F199" s="15"/>
      <c r="G199" s="15"/>
      <c r="H199" s="15"/>
      <c r="I199" s="16"/>
      <c r="J199" s="16"/>
      <c r="K199" s="16"/>
    </row>
    <row r="200" spans="1:11" x14ac:dyDescent="0.25">
      <c r="A200" s="14"/>
      <c r="B200" s="15"/>
      <c r="C200" s="15"/>
      <c r="D200" s="15"/>
      <c r="E200" s="15"/>
      <c r="F200" s="15"/>
      <c r="G200" s="15"/>
      <c r="H200" s="15"/>
      <c r="I200" s="16"/>
      <c r="J200" s="16"/>
      <c r="K200" s="16"/>
    </row>
    <row r="201" spans="1:11" x14ac:dyDescent="0.25">
      <c r="A201" s="14"/>
      <c r="B201" s="15"/>
      <c r="C201" s="15"/>
      <c r="D201" s="15"/>
      <c r="E201" s="15"/>
      <c r="F201" s="15"/>
      <c r="G201" s="15"/>
      <c r="H201" s="15"/>
      <c r="I201" s="16"/>
      <c r="J201" s="16"/>
      <c r="K201" s="16"/>
    </row>
    <row r="202" spans="1:11" x14ac:dyDescent="0.25">
      <c r="A202" s="14"/>
      <c r="B202" s="15"/>
      <c r="C202" s="15"/>
      <c r="D202" s="15"/>
      <c r="E202" s="15"/>
      <c r="F202" s="15"/>
      <c r="G202" s="15"/>
      <c r="H202" s="15"/>
      <c r="I202" s="16"/>
      <c r="J202" s="16"/>
      <c r="K202" s="16"/>
    </row>
    <row r="203" spans="1:11" x14ac:dyDescent="0.25">
      <c r="A203" s="14"/>
      <c r="B203" s="15"/>
      <c r="C203" s="15"/>
      <c r="D203" s="15"/>
      <c r="E203" s="15"/>
      <c r="F203" s="15"/>
      <c r="G203" s="15"/>
      <c r="H203" s="15"/>
      <c r="I203" s="16"/>
      <c r="J203" s="16"/>
      <c r="K203" s="16"/>
    </row>
    <row r="204" spans="1:11" x14ac:dyDescent="0.25">
      <c r="A204" s="14"/>
      <c r="B204" s="15"/>
      <c r="C204" s="15"/>
      <c r="D204" s="15"/>
      <c r="E204" s="15"/>
      <c r="F204" s="15"/>
      <c r="G204" s="15"/>
      <c r="H204" s="15"/>
      <c r="I204" s="16"/>
      <c r="J204" s="16"/>
      <c r="K204" s="16"/>
    </row>
    <row r="205" spans="1:11" x14ac:dyDescent="0.25">
      <c r="A205" s="14"/>
      <c r="B205" s="15"/>
      <c r="C205" s="15"/>
      <c r="D205" s="15"/>
      <c r="E205" s="15"/>
      <c r="F205" s="15"/>
      <c r="G205" s="15"/>
      <c r="H205" s="15"/>
      <c r="I205" s="16"/>
      <c r="J205" s="16"/>
      <c r="K205" s="16"/>
    </row>
    <row r="206" spans="1:11" x14ac:dyDescent="0.25">
      <c r="A206" s="14"/>
      <c r="B206" s="15"/>
      <c r="C206" s="15"/>
      <c r="D206" s="15"/>
      <c r="E206" s="15"/>
      <c r="F206" s="15"/>
      <c r="G206" s="15"/>
      <c r="H206" s="15"/>
      <c r="I206" s="16"/>
      <c r="J206" s="16"/>
      <c r="K206" s="16"/>
    </row>
    <row r="207" spans="1:11" x14ac:dyDescent="0.25">
      <c r="A207" s="14"/>
      <c r="B207" s="15"/>
      <c r="C207" s="15"/>
      <c r="D207" s="15"/>
      <c r="E207" s="15"/>
      <c r="F207" s="15"/>
      <c r="G207" s="15"/>
      <c r="H207" s="15"/>
      <c r="I207" s="16"/>
      <c r="J207" s="16"/>
      <c r="K207" s="16"/>
    </row>
    <row r="208" spans="1:11" x14ac:dyDescent="0.25">
      <c r="A208" s="14"/>
      <c r="B208" s="15"/>
      <c r="C208" s="15"/>
      <c r="D208" s="15"/>
      <c r="E208" s="15"/>
      <c r="F208" s="15"/>
      <c r="G208" s="15"/>
      <c r="H208" s="15"/>
      <c r="I208" s="16"/>
      <c r="J208" s="16"/>
      <c r="K208" s="16"/>
    </row>
    <row r="209" spans="1:11" x14ac:dyDescent="0.25">
      <c r="A209" s="14"/>
      <c r="B209" s="15"/>
      <c r="C209" s="15"/>
      <c r="D209" s="15"/>
      <c r="E209" s="15"/>
      <c r="F209" s="15"/>
      <c r="G209" s="15"/>
      <c r="H209" s="15"/>
      <c r="I209" s="16"/>
      <c r="J209" s="16"/>
      <c r="K209" s="16"/>
    </row>
    <row r="210" spans="1:11" x14ac:dyDescent="0.25">
      <c r="A210" s="14"/>
      <c r="B210" s="15"/>
      <c r="C210" s="15"/>
      <c r="D210" s="15"/>
      <c r="E210" s="15"/>
      <c r="F210" s="15"/>
      <c r="G210" s="15"/>
      <c r="H210" s="15"/>
      <c r="I210" s="16"/>
      <c r="J210" s="16"/>
      <c r="K210" s="16"/>
    </row>
    <row r="211" spans="1:11" x14ac:dyDescent="0.25">
      <c r="A211" s="14"/>
      <c r="B211" s="15"/>
      <c r="C211" s="15"/>
      <c r="D211" s="15"/>
      <c r="E211" s="15"/>
      <c r="F211" s="15"/>
      <c r="G211" s="15"/>
      <c r="H211" s="15"/>
      <c r="I211" s="16"/>
      <c r="J211" s="16"/>
      <c r="K211" s="16"/>
    </row>
    <row r="212" spans="1:11" x14ac:dyDescent="0.25">
      <c r="A212" s="14"/>
      <c r="B212" s="15"/>
      <c r="C212" s="15"/>
      <c r="D212" s="15"/>
      <c r="E212" s="15"/>
      <c r="F212" s="15"/>
      <c r="G212" s="15"/>
      <c r="H212" s="15"/>
      <c r="I212" s="16"/>
      <c r="J212" s="16"/>
      <c r="K212" s="16"/>
    </row>
    <row r="213" spans="1:11" x14ac:dyDescent="0.25">
      <c r="A213" s="14"/>
      <c r="B213" s="15"/>
      <c r="C213" s="15"/>
      <c r="D213" s="15"/>
      <c r="E213" s="15"/>
      <c r="F213" s="15"/>
      <c r="G213" s="15"/>
      <c r="H213" s="15"/>
      <c r="I213" s="16"/>
      <c r="J213" s="16"/>
      <c r="K213" s="16"/>
    </row>
    <row r="214" spans="1:11" x14ac:dyDescent="0.25">
      <c r="A214" s="14"/>
      <c r="B214" s="15"/>
      <c r="C214" s="15"/>
      <c r="D214" s="15"/>
      <c r="E214" s="15"/>
      <c r="F214" s="15"/>
      <c r="G214" s="15"/>
      <c r="H214" s="15"/>
      <c r="I214" s="16"/>
      <c r="J214" s="16"/>
      <c r="K214" s="16"/>
    </row>
    <row r="215" spans="1:11" x14ac:dyDescent="0.25">
      <c r="A215" s="14"/>
      <c r="B215" s="15"/>
      <c r="C215" s="15"/>
      <c r="D215" s="15"/>
      <c r="E215" s="15"/>
      <c r="F215" s="15"/>
      <c r="G215" s="15"/>
      <c r="H215" s="15"/>
      <c r="I215" s="16"/>
      <c r="J215" s="16"/>
      <c r="K215" s="16"/>
    </row>
    <row r="216" spans="1:11" x14ac:dyDescent="0.25">
      <c r="A216" s="14"/>
      <c r="B216" s="15"/>
      <c r="C216" s="15"/>
      <c r="D216" s="15"/>
      <c r="E216" s="15"/>
      <c r="F216" s="15"/>
      <c r="G216" s="15"/>
      <c r="H216" s="15"/>
      <c r="I216" s="16"/>
      <c r="J216" s="16"/>
      <c r="K216" s="16"/>
    </row>
    <row r="217" spans="1:11" x14ac:dyDescent="0.25">
      <c r="A217" s="14"/>
      <c r="B217" s="15"/>
      <c r="C217" s="15"/>
      <c r="D217" s="15"/>
      <c r="E217" s="15"/>
      <c r="F217" s="15"/>
      <c r="G217" s="15"/>
      <c r="H217" s="15"/>
      <c r="I217" s="16"/>
      <c r="J217" s="16"/>
      <c r="K217" s="16"/>
    </row>
    <row r="218" spans="1:11" x14ac:dyDescent="0.25">
      <c r="A218" s="14"/>
      <c r="B218" s="15"/>
      <c r="C218" s="15"/>
      <c r="D218" s="15"/>
      <c r="E218" s="15"/>
      <c r="F218" s="15"/>
      <c r="G218" s="15"/>
      <c r="H218" s="15"/>
      <c r="I218" s="16"/>
      <c r="J218" s="16"/>
      <c r="K218" s="16"/>
    </row>
    <row r="219" spans="1:11" x14ac:dyDescent="0.25">
      <c r="A219" s="14"/>
      <c r="B219" s="15"/>
      <c r="C219" s="15"/>
      <c r="D219" s="15"/>
      <c r="E219" s="15"/>
      <c r="F219" s="15"/>
      <c r="G219" s="15"/>
      <c r="H219" s="15"/>
      <c r="I219" s="16"/>
      <c r="J219" s="16"/>
      <c r="K219" s="16"/>
    </row>
    <row r="220" spans="1:11" x14ac:dyDescent="0.25">
      <c r="A220" s="14"/>
      <c r="B220" s="15"/>
      <c r="C220" s="15"/>
      <c r="D220" s="15"/>
      <c r="E220" s="15"/>
      <c r="F220" s="15"/>
      <c r="G220" s="15"/>
      <c r="H220" s="15"/>
      <c r="I220" s="16"/>
      <c r="J220" s="16"/>
      <c r="K220" s="16"/>
    </row>
    <row r="221" spans="1:11" x14ac:dyDescent="0.25">
      <c r="A221" s="14"/>
      <c r="B221" s="15"/>
      <c r="C221" s="15"/>
      <c r="D221" s="15"/>
      <c r="E221" s="15"/>
      <c r="F221" s="15"/>
      <c r="G221" s="15"/>
      <c r="H221" s="15"/>
      <c r="I221" s="16"/>
      <c r="J221" s="16"/>
      <c r="K221" s="16"/>
    </row>
    <row r="222" spans="1:11" x14ac:dyDescent="0.25">
      <c r="A222" s="14"/>
      <c r="B222" s="15"/>
      <c r="C222" s="15"/>
      <c r="D222" s="15"/>
      <c r="E222" s="15"/>
      <c r="F222" s="15"/>
      <c r="G222" s="15"/>
      <c r="H222" s="15"/>
      <c r="I222" s="16"/>
      <c r="J222" s="16"/>
      <c r="K222" s="16"/>
    </row>
    <row r="223" spans="1:11" x14ac:dyDescent="0.25">
      <c r="A223" s="14"/>
      <c r="B223" s="15"/>
      <c r="C223" s="15"/>
      <c r="D223" s="15"/>
      <c r="E223" s="15"/>
      <c r="F223" s="15"/>
      <c r="G223" s="15"/>
      <c r="H223" s="15"/>
      <c r="I223" s="16"/>
      <c r="J223" s="16"/>
      <c r="K223" s="16"/>
    </row>
    <row r="224" spans="1:11" x14ac:dyDescent="0.25">
      <c r="A224" s="14"/>
      <c r="B224" s="15"/>
      <c r="C224" s="15"/>
      <c r="D224" s="15"/>
      <c r="E224" s="15"/>
      <c r="F224" s="15"/>
      <c r="G224" s="15"/>
      <c r="H224" s="15"/>
      <c r="I224" s="16"/>
      <c r="J224" s="16"/>
      <c r="K224" s="16"/>
    </row>
    <row r="225" spans="1:11" x14ac:dyDescent="0.25">
      <c r="A225" s="14"/>
      <c r="B225" s="15"/>
      <c r="C225" s="15"/>
      <c r="D225" s="15"/>
      <c r="E225" s="15"/>
      <c r="F225" s="15"/>
      <c r="G225" s="15"/>
      <c r="H225" s="15"/>
      <c r="I225" s="16"/>
      <c r="J225" s="16"/>
      <c r="K225" s="16"/>
    </row>
    <row r="226" spans="1:11" x14ac:dyDescent="0.25">
      <c r="A226" s="14"/>
      <c r="B226" s="15"/>
      <c r="C226" s="15"/>
      <c r="D226" s="15"/>
      <c r="E226" s="15"/>
      <c r="F226" s="15"/>
      <c r="G226" s="15"/>
      <c r="H226" s="15"/>
      <c r="I226" s="16"/>
      <c r="J226" s="16"/>
      <c r="K226" s="16"/>
    </row>
    <row r="227" spans="1:11" x14ac:dyDescent="0.25">
      <c r="A227" s="14"/>
      <c r="B227" s="15"/>
      <c r="C227" s="15"/>
      <c r="D227" s="15"/>
      <c r="E227" s="15"/>
      <c r="F227" s="15"/>
      <c r="G227" s="15"/>
      <c r="H227" s="15"/>
      <c r="I227" s="16"/>
      <c r="J227" s="16"/>
      <c r="K227" s="16"/>
    </row>
    <row r="228" spans="1:11" x14ac:dyDescent="0.25">
      <c r="A228" s="14"/>
      <c r="B228" s="15"/>
      <c r="C228" s="15"/>
      <c r="D228" s="15"/>
      <c r="E228" s="15"/>
      <c r="F228" s="15"/>
      <c r="G228" s="15"/>
      <c r="H228" s="15"/>
      <c r="I228" s="16"/>
      <c r="J228" s="16"/>
      <c r="K228" s="16"/>
    </row>
    <row r="229" spans="1:11" x14ac:dyDescent="0.25">
      <c r="A229" s="14"/>
      <c r="B229" s="15"/>
      <c r="C229" s="15"/>
      <c r="D229" s="15"/>
      <c r="E229" s="15"/>
      <c r="F229" s="15"/>
      <c r="G229" s="15"/>
      <c r="H229" s="15"/>
      <c r="I229" s="16"/>
      <c r="J229" s="16"/>
      <c r="K229" s="16"/>
    </row>
    <row r="230" spans="1:11" x14ac:dyDescent="0.25">
      <c r="A230" s="14"/>
      <c r="B230" s="15"/>
      <c r="C230" s="15"/>
      <c r="D230" s="15"/>
      <c r="E230" s="15"/>
      <c r="F230" s="15"/>
      <c r="G230" s="15"/>
      <c r="H230" s="15"/>
      <c r="I230" s="16"/>
      <c r="J230" s="16"/>
      <c r="K230" s="16"/>
    </row>
    <row r="231" spans="1:11" x14ac:dyDescent="0.25">
      <c r="A231" s="14"/>
      <c r="B231" s="15"/>
      <c r="C231" s="15"/>
      <c r="D231" s="15"/>
      <c r="E231" s="15"/>
      <c r="F231" s="15"/>
      <c r="G231" s="15"/>
      <c r="H231" s="15"/>
      <c r="I231" s="16"/>
      <c r="J231" s="16"/>
      <c r="K231" s="16"/>
    </row>
    <row r="232" spans="1:11" x14ac:dyDescent="0.25">
      <c r="A232" s="14"/>
      <c r="B232" s="15"/>
      <c r="C232" s="15"/>
      <c r="D232" s="15"/>
      <c r="E232" s="15"/>
      <c r="F232" s="15"/>
      <c r="G232" s="15"/>
      <c r="H232" s="15"/>
      <c r="I232" s="16"/>
      <c r="J232" s="16"/>
      <c r="K232" s="16"/>
    </row>
    <row r="233" spans="1:11" x14ac:dyDescent="0.25">
      <c r="A233" s="14"/>
      <c r="B233" s="15"/>
      <c r="C233" s="15"/>
      <c r="D233" s="15"/>
      <c r="E233" s="15"/>
      <c r="F233" s="15"/>
      <c r="G233" s="15"/>
      <c r="H233" s="15"/>
      <c r="I233" s="16"/>
      <c r="J233" s="16"/>
      <c r="K233" s="16"/>
    </row>
    <row r="234" spans="1:11" x14ac:dyDescent="0.25">
      <c r="A234" s="14"/>
      <c r="B234" s="15"/>
      <c r="C234" s="15"/>
      <c r="D234" s="15"/>
      <c r="E234" s="15"/>
      <c r="F234" s="15"/>
      <c r="G234" s="15"/>
      <c r="H234" s="15"/>
      <c r="I234" s="16"/>
      <c r="J234" s="16"/>
      <c r="K234" s="16"/>
    </row>
    <row r="235" spans="1:11" x14ac:dyDescent="0.25">
      <c r="A235" s="14"/>
      <c r="B235" s="15"/>
      <c r="C235" s="15"/>
      <c r="D235" s="15"/>
      <c r="E235" s="15"/>
      <c r="F235" s="15"/>
      <c r="G235" s="15"/>
      <c r="H235" s="15"/>
      <c r="I235" s="16"/>
      <c r="J235" s="16"/>
      <c r="K235" s="16"/>
    </row>
  </sheetData>
  <sortState ref="A19:AN186">
    <sortCondition descending="1" ref="AI19:AI186"/>
  </sortState>
  <mergeCells count="21">
    <mergeCell ref="AE17:AE18"/>
    <mergeCell ref="L17:S17"/>
    <mergeCell ref="T17:W17"/>
    <mergeCell ref="X17:AA17"/>
    <mergeCell ref="AB17:AC17"/>
    <mergeCell ref="AD17:AD18"/>
    <mergeCell ref="AM17:AM18"/>
    <mergeCell ref="AN17:AN18"/>
    <mergeCell ref="AF17:AG17"/>
    <mergeCell ref="AH17:AH18"/>
    <mergeCell ref="AI17:AI18"/>
    <mergeCell ref="AJ17:AJ18"/>
    <mergeCell ref="AK17:AK18"/>
    <mergeCell ref="AL17:AL18"/>
    <mergeCell ref="A10:D10"/>
    <mergeCell ref="A11:H11"/>
    <mergeCell ref="A17:A18"/>
    <mergeCell ref="B17:B18"/>
    <mergeCell ref="D17:D18"/>
    <mergeCell ref="E17:K17"/>
    <mergeCell ref="C17:C18"/>
  </mergeCells>
  <conditionalFormatting sqref="E19:AH73">
    <cfRule type="cellIs" dxfId="2" priority="3" operator="equal">
      <formula>0</formula>
    </cfRule>
  </conditionalFormatting>
  <conditionalFormatting sqref="E74:AH133">
    <cfRule type="cellIs" dxfId="1" priority="2" operator="equal">
      <formula>0</formula>
    </cfRule>
  </conditionalFormatting>
  <conditionalFormatting sqref="E134:AH18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24" workbookViewId="0">
      <selection activeCell="C139" sqref="C139"/>
    </sheetView>
  </sheetViews>
  <sheetFormatPr defaultRowHeight="15" x14ac:dyDescent="0.25"/>
  <sheetData>
    <row r="1" spans="1:2" x14ac:dyDescent="0.25">
      <c r="A1" s="115">
        <v>94.25</v>
      </c>
      <c r="B1" s="115">
        <f>A1-A2</f>
        <v>1.1892857142857167</v>
      </c>
    </row>
    <row r="2" spans="1:2" x14ac:dyDescent="0.25">
      <c r="A2" s="115">
        <v>93.060714285714283</v>
      </c>
      <c r="B2" s="115">
        <f t="shared" ref="B2:B65" si="0">A2-A3</f>
        <v>0.52071428571427703</v>
      </c>
    </row>
    <row r="3" spans="1:2" x14ac:dyDescent="0.25">
      <c r="A3" s="115">
        <v>92.54</v>
      </c>
      <c r="B3" s="115">
        <f t="shared" si="0"/>
        <v>2.5575000000000045</v>
      </c>
    </row>
    <row r="4" spans="1:2" x14ac:dyDescent="0.25">
      <c r="A4" s="115">
        <v>89.982500000000002</v>
      </c>
      <c r="B4" s="115">
        <f t="shared" si="0"/>
        <v>0.4044047619047717</v>
      </c>
    </row>
    <row r="5" spans="1:2" x14ac:dyDescent="0.25">
      <c r="A5" s="115">
        <v>89.57809523809523</v>
      </c>
      <c r="B5" s="115">
        <f t="shared" si="0"/>
        <v>9.1428571428565419E-2</v>
      </c>
    </row>
    <row r="6" spans="1:2" x14ac:dyDescent="0.25">
      <c r="A6" s="115">
        <v>89.486666666666665</v>
      </c>
      <c r="B6" s="115">
        <f t="shared" si="0"/>
        <v>0.15333333333333599</v>
      </c>
    </row>
    <row r="7" spans="1:2" x14ac:dyDescent="0.25">
      <c r="A7" s="115">
        <v>89.333333333333329</v>
      </c>
      <c r="B7" s="115">
        <f t="shared" si="0"/>
        <v>0.29999999999999716</v>
      </c>
    </row>
    <row r="8" spans="1:2" x14ac:dyDescent="0.25">
      <c r="A8" s="115">
        <v>89.033333333333331</v>
      </c>
      <c r="B8" s="115">
        <f t="shared" si="0"/>
        <v>0.10999999999999943</v>
      </c>
    </row>
    <row r="9" spans="1:2" x14ac:dyDescent="0.25">
      <c r="A9" s="115">
        <v>88.923333333333332</v>
      </c>
      <c r="B9" s="115">
        <f t="shared" si="0"/>
        <v>1.076666666666668</v>
      </c>
    </row>
    <row r="10" spans="1:2" x14ac:dyDescent="0.25">
      <c r="A10" s="115">
        <v>87.846666666666664</v>
      </c>
      <c r="B10" s="115">
        <f t="shared" si="0"/>
        <v>0.37000000000000455</v>
      </c>
    </row>
    <row r="11" spans="1:2" x14ac:dyDescent="0.25">
      <c r="A11" s="115">
        <v>87.476666666666659</v>
      </c>
      <c r="B11" s="115">
        <f t="shared" si="0"/>
        <v>7.9999999999998295E-2</v>
      </c>
    </row>
    <row r="12" spans="1:2" x14ac:dyDescent="0.25">
      <c r="A12" s="115">
        <v>87.396666666666661</v>
      </c>
      <c r="B12" s="115">
        <f t="shared" si="0"/>
        <v>0.38119047619046853</v>
      </c>
    </row>
    <row r="13" spans="1:2" x14ac:dyDescent="0.25">
      <c r="A13" s="115">
        <v>87.015476190476193</v>
      </c>
      <c r="B13" s="115">
        <f t="shared" si="0"/>
        <v>0.69214285714285495</v>
      </c>
    </row>
    <row r="14" spans="1:2" x14ac:dyDescent="0.25">
      <c r="A14" s="115">
        <v>86.323333333333338</v>
      </c>
      <c r="B14" s="115">
        <f t="shared" si="0"/>
        <v>6.6666666666606034E-3</v>
      </c>
    </row>
    <row r="15" spans="1:2" x14ac:dyDescent="0.25">
      <c r="A15" s="115">
        <v>86.316666666666677</v>
      </c>
      <c r="B15" s="115">
        <f t="shared" si="0"/>
        <v>0.14000000000001478</v>
      </c>
    </row>
    <row r="16" spans="1:2" x14ac:dyDescent="0.25">
      <c r="A16" s="115">
        <v>86.176666666666662</v>
      </c>
      <c r="B16" s="115">
        <f t="shared" si="0"/>
        <v>4.7499999999999432E-2</v>
      </c>
    </row>
    <row r="17" spans="1:2" x14ac:dyDescent="0.25">
      <c r="A17" s="115">
        <v>86.129166666666663</v>
      </c>
      <c r="B17" s="115">
        <f t="shared" si="0"/>
        <v>0.29273809523809291</v>
      </c>
    </row>
    <row r="18" spans="1:2" x14ac:dyDescent="0.25">
      <c r="A18" s="115">
        <v>85.83642857142857</v>
      </c>
      <c r="B18" s="115">
        <f t="shared" si="0"/>
        <v>1.10042857142858</v>
      </c>
    </row>
    <row r="19" spans="1:2" x14ac:dyDescent="0.25">
      <c r="A19" s="115">
        <v>84.73599999999999</v>
      </c>
      <c r="B19" s="115">
        <f t="shared" si="0"/>
        <v>2.016666666665401E-2</v>
      </c>
    </row>
    <row r="20" spans="1:2" x14ac:dyDescent="0.25">
      <c r="A20" s="115">
        <v>84.715833333333336</v>
      </c>
      <c r="B20" s="115">
        <f t="shared" si="0"/>
        <v>0.20011904761902599</v>
      </c>
    </row>
    <row r="21" spans="1:2" x14ac:dyDescent="0.25">
      <c r="A21" s="115">
        <v>84.51571428571431</v>
      </c>
      <c r="B21" s="115">
        <f t="shared" si="0"/>
        <v>2.5000000000005684E-2</v>
      </c>
    </row>
    <row r="22" spans="1:2" x14ac:dyDescent="0.25">
      <c r="A22" s="115">
        <v>84.490714285714304</v>
      </c>
      <c r="B22" s="115">
        <f t="shared" si="0"/>
        <v>3.0714285714310563E-2</v>
      </c>
    </row>
    <row r="23" spans="1:2" x14ac:dyDescent="0.25">
      <c r="A23" s="115">
        <v>84.46</v>
      </c>
      <c r="B23" s="115">
        <f t="shared" si="0"/>
        <v>0.51666666666666572</v>
      </c>
    </row>
    <row r="24" spans="1:2" x14ac:dyDescent="0.25">
      <c r="A24" s="115">
        <v>83.943333333333328</v>
      </c>
      <c r="B24" s="115">
        <f t="shared" si="0"/>
        <v>4.5952380952371641E-2</v>
      </c>
    </row>
    <row r="25" spans="1:2" x14ac:dyDescent="0.25">
      <c r="A25" s="115">
        <v>83.897380952380956</v>
      </c>
      <c r="B25" s="115">
        <f t="shared" si="0"/>
        <v>2.3809523809603661E-3</v>
      </c>
    </row>
    <row r="26" spans="1:2" x14ac:dyDescent="0.25">
      <c r="A26" s="115">
        <v>83.894999999999996</v>
      </c>
      <c r="B26" s="115">
        <f t="shared" si="0"/>
        <v>0.22495238095237369</v>
      </c>
    </row>
    <row r="27" spans="1:2" x14ac:dyDescent="0.25">
      <c r="A27" s="115">
        <v>83.670047619047622</v>
      </c>
      <c r="B27" s="115">
        <f t="shared" si="0"/>
        <v>2.0880952380963436E-2</v>
      </c>
    </row>
    <row r="28" spans="1:2" x14ac:dyDescent="0.25">
      <c r="A28" s="115">
        <v>83.649166666666659</v>
      </c>
      <c r="B28" s="115">
        <f t="shared" si="0"/>
        <v>0.18333333333332291</v>
      </c>
    </row>
    <row r="29" spans="1:2" x14ac:dyDescent="0.25">
      <c r="A29" s="115">
        <v>83.465833333333336</v>
      </c>
      <c r="B29" s="115">
        <f t="shared" si="0"/>
        <v>0.10511904761904134</v>
      </c>
    </row>
    <row r="30" spans="1:2" x14ac:dyDescent="0.25">
      <c r="A30" s="115">
        <v>83.360714285714295</v>
      </c>
      <c r="B30" s="115">
        <f t="shared" si="0"/>
        <v>0.39928571428571047</v>
      </c>
    </row>
    <row r="31" spans="1:2" x14ac:dyDescent="0.25">
      <c r="A31" s="115">
        <v>82.961428571428584</v>
      </c>
      <c r="B31" s="115">
        <f t="shared" si="0"/>
        <v>0.41738095238096662</v>
      </c>
    </row>
    <row r="32" spans="1:2" x14ac:dyDescent="0.25">
      <c r="A32" s="115">
        <v>82.544047619047618</v>
      </c>
      <c r="B32" s="115">
        <f t="shared" si="0"/>
        <v>0.20666666666666345</v>
      </c>
    </row>
    <row r="33" spans="1:2" x14ac:dyDescent="0.25">
      <c r="A33" s="115">
        <v>82.337380952380954</v>
      </c>
      <c r="B33" s="115">
        <f t="shared" si="0"/>
        <v>8.083333333333087E-2</v>
      </c>
    </row>
    <row r="34" spans="1:2" x14ac:dyDescent="0.25">
      <c r="A34" s="115">
        <v>82.256547619047623</v>
      </c>
      <c r="B34" s="115">
        <f t="shared" si="0"/>
        <v>0.12511904761905157</v>
      </c>
    </row>
    <row r="35" spans="1:2" x14ac:dyDescent="0.25">
      <c r="A35" s="115">
        <v>82.131428571428572</v>
      </c>
      <c r="B35" s="115">
        <f t="shared" si="0"/>
        <v>7.1547619047606759E-2</v>
      </c>
    </row>
    <row r="36" spans="1:2" x14ac:dyDescent="0.25">
      <c r="A36" s="115">
        <v>82.059880952380965</v>
      </c>
      <c r="B36" s="115">
        <f t="shared" si="0"/>
        <v>0.22654761904763632</v>
      </c>
    </row>
    <row r="37" spans="1:2" x14ac:dyDescent="0.25">
      <c r="A37" s="115">
        <v>81.833333333333329</v>
      </c>
      <c r="B37" s="115">
        <f t="shared" si="0"/>
        <v>0.21666666666666856</v>
      </c>
    </row>
    <row r="38" spans="1:2" x14ac:dyDescent="0.25">
      <c r="A38" s="115">
        <v>81.61666666666666</v>
      </c>
      <c r="B38" s="115">
        <f t="shared" si="0"/>
        <v>1.9999999999996021E-2</v>
      </c>
    </row>
    <row r="39" spans="1:2" x14ac:dyDescent="0.25">
      <c r="A39" s="115">
        <v>81.596666666666664</v>
      </c>
      <c r="B39" s="115">
        <f t="shared" si="0"/>
        <v>0.19750000000000512</v>
      </c>
    </row>
    <row r="40" spans="1:2" x14ac:dyDescent="0.25">
      <c r="A40" s="115">
        <v>81.399166666666659</v>
      </c>
      <c r="B40" s="115">
        <f t="shared" si="0"/>
        <v>0.11583333333332746</v>
      </c>
    </row>
    <row r="41" spans="1:2" x14ac:dyDescent="0.25">
      <c r="A41" s="115">
        <v>81.283333333333331</v>
      </c>
      <c r="B41" s="115">
        <f t="shared" si="0"/>
        <v>5.2619047619046455E-2</v>
      </c>
    </row>
    <row r="42" spans="1:2" x14ac:dyDescent="0.25">
      <c r="A42" s="115">
        <v>81.230714285714285</v>
      </c>
      <c r="B42" s="115">
        <f t="shared" si="0"/>
        <v>1.976190476190709E-2</v>
      </c>
    </row>
    <row r="43" spans="1:2" x14ac:dyDescent="0.25">
      <c r="A43" s="115">
        <v>81.210952380952378</v>
      </c>
      <c r="B43" s="115">
        <f t="shared" si="0"/>
        <v>8.3571428571417528E-2</v>
      </c>
    </row>
    <row r="44" spans="1:2" x14ac:dyDescent="0.25">
      <c r="A44" s="115">
        <v>81.12738095238096</v>
      </c>
      <c r="B44" s="115">
        <f t="shared" si="0"/>
        <v>0.14321428571429351</v>
      </c>
    </row>
    <row r="45" spans="1:2" x14ac:dyDescent="0.25">
      <c r="A45" s="115">
        <v>80.984166666666667</v>
      </c>
      <c r="B45" s="115">
        <f t="shared" si="0"/>
        <v>1.833333333333087E-2</v>
      </c>
    </row>
    <row r="46" spans="1:2" x14ac:dyDescent="0.25">
      <c r="A46" s="115">
        <v>80.965833333333336</v>
      </c>
      <c r="B46" s="115">
        <f t="shared" si="0"/>
        <v>0.1901190476190493</v>
      </c>
    </row>
    <row r="47" spans="1:2" x14ac:dyDescent="0.25">
      <c r="A47" s="115">
        <v>80.775714285714287</v>
      </c>
      <c r="B47" s="115">
        <f t="shared" si="0"/>
        <v>3.8333333333326891E-2</v>
      </c>
    </row>
    <row r="48" spans="1:2" x14ac:dyDescent="0.25">
      <c r="A48" s="115">
        <v>80.73738095238096</v>
      </c>
      <c r="B48" s="115">
        <f t="shared" si="0"/>
        <v>4.0476190476255169E-3</v>
      </c>
    </row>
    <row r="49" spans="1:3" x14ac:dyDescent="0.25">
      <c r="A49" s="115">
        <v>80.733333333333334</v>
      </c>
      <c r="B49" s="115">
        <f t="shared" si="0"/>
        <v>0.17549999999999955</v>
      </c>
    </row>
    <row r="50" spans="1:3" x14ac:dyDescent="0.25">
      <c r="A50" s="115">
        <v>80.557833333333335</v>
      </c>
      <c r="B50" s="115">
        <f t="shared" si="0"/>
        <v>0.20711904761903099</v>
      </c>
    </row>
    <row r="51" spans="1:3" x14ac:dyDescent="0.25">
      <c r="A51" s="115">
        <v>80.350714285714304</v>
      </c>
      <c r="B51" s="115">
        <f t="shared" si="0"/>
        <v>4.0000000000006253E-2</v>
      </c>
    </row>
    <row r="52" spans="1:3" x14ac:dyDescent="0.25">
      <c r="A52" s="115">
        <v>80.310714285714297</v>
      </c>
      <c r="B52" s="115">
        <f t="shared" si="0"/>
        <v>0.25538095238096048</v>
      </c>
    </row>
    <row r="53" spans="1:3" x14ac:dyDescent="0.25">
      <c r="A53" s="115">
        <v>80.055333333333337</v>
      </c>
      <c r="B53" s="115">
        <f t="shared" si="0"/>
        <v>2.795238095238517E-2</v>
      </c>
    </row>
    <row r="54" spans="1:3" x14ac:dyDescent="0.25">
      <c r="A54" s="115">
        <v>80.027380952380952</v>
      </c>
      <c r="B54" s="115">
        <f t="shared" si="0"/>
        <v>6.0714285714283278E-2</v>
      </c>
    </row>
    <row r="55" spans="1:3" x14ac:dyDescent="0.25">
      <c r="A55" s="115">
        <v>79.966666666666669</v>
      </c>
      <c r="B55" s="115">
        <f t="shared" si="0"/>
        <v>2.1666666666675383E-2</v>
      </c>
    </row>
    <row r="56" spans="1:3" x14ac:dyDescent="0.25">
      <c r="A56" s="115">
        <v>79.944999999999993</v>
      </c>
      <c r="B56" s="115">
        <f t="shared" si="0"/>
        <v>3.4285714285701374E-2</v>
      </c>
    </row>
    <row r="57" spans="1:3" x14ac:dyDescent="0.25">
      <c r="A57" s="115">
        <v>79.910714285714292</v>
      </c>
      <c r="B57" s="115">
        <f t="shared" si="0"/>
        <v>7.5000000000073896E-3</v>
      </c>
    </row>
    <row r="58" spans="1:3" x14ac:dyDescent="0.25">
      <c r="A58" s="115">
        <v>79.903214285714284</v>
      </c>
      <c r="B58" s="115">
        <f t="shared" si="0"/>
        <v>0.1591666666666498</v>
      </c>
    </row>
    <row r="59" spans="1:3" x14ac:dyDescent="0.25">
      <c r="A59" s="119">
        <v>79.744047619047635</v>
      </c>
      <c r="B59" s="119">
        <f t="shared" si="0"/>
        <v>0.36071428571430886</v>
      </c>
      <c r="C59" t="s">
        <v>219</v>
      </c>
    </row>
    <row r="60" spans="1:3" x14ac:dyDescent="0.25">
      <c r="A60" s="119">
        <v>79.383333333333326</v>
      </c>
      <c r="B60" s="119">
        <f t="shared" si="0"/>
        <v>9.9999999999909051E-3</v>
      </c>
      <c r="C60" t="s">
        <v>40</v>
      </c>
    </row>
    <row r="61" spans="1:3" x14ac:dyDescent="0.25">
      <c r="A61" s="115">
        <v>79.373333333333335</v>
      </c>
      <c r="B61" s="115">
        <f t="shared" si="0"/>
        <v>0.12333333333334906</v>
      </c>
    </row>
    <row r="62" spans="1:3" x14ac:dyDescent="0.25">
      <c r="A62" s="115">
        <v>79.249999999999986</v>
      </c>
      <c r="B62" s="115">
        <f t="shared" si="0"/>
        <v>6.6666666666662877E-2</v>
      </c>
    </row>
    <row r="63" spans="1:3" x14ac:dyDescent="0.25">
      <c r="A63" s="115">
        <v>79.183333333333323</v>
      </c>
      <c r="B63" s="115">
        <f t="shared" si="0"/>
        <v>0.10083333333332689</v>
      </c>
    </row>
    <row r="64" spans="1:3" x14ac:dyDescent="0.25">
      <c r="A64" s="115">
        <v>79.082499999999996</v>
      </c>
      <c r="B64" s="115">
        <f t="shared" si="0"/>
        <v>5.1190476190328127E-3</v>
      </c>
    </row>
    <row r="65" spans="1:2" x14ac:dyDescent="0.25">
      <c r="A65" s="115">
        <v>79.077380952380963</v>
      </c>
      <c r="B65" s="115">
        <f t="shared" si="0"/>
        <v>5.9523809523938098E-3</v>
      </c>
    </row>
    <row r="66" spans="1:2" x14ac:dyDescent="0.25">
      <c r="A66" s="115">
        <v>79.071428571428569</v>
      </c>
      <c r="B66" s="115">
        <f t="shared" ref="B66:B129" si="1">A66-A67</f>
        <v>6.4047619047599369E-2</v>
      </c>
    </row>
    <row r="67" spans="1:2" x14ac:dyDescent="0.25">
      <c r="A67" s="115">
        <v>79.00738095238097</v>
      </c>
      <c r="B67" s="115">
        <f t="shared" si="1"/>
        <v>3.4523809523960836E-3</v>
      </c>
    </row>
    <row r="68" spans="1:2" x14ac:dyDescent="0.25">
      <c r="A68" s="115">
        <v>79.003928571428574</v>
      </c>
      <c r="B68" s="115">
        <f t="shared" si="1"/>
        <v>0.10416666666668561</v>
      </c>
    </row>
    <row r="69" spans="1:2" x14ac:dyDescent="0.25">
      <c r="A69" s="115">
        <v>78.899761904761888</v>
      </c>
      <c r="B69" s="115">
        <f t="shared" si="1"/>
        <v>5.5714285714259404E-2</v>
      </c>
    </row>
    <row r="70" spans="1:2" x14ac:dyDescent="0.25">
      <c r="A70" s="115">
        <v>78.844047619047629</v>
      </c>
      <c r="B70" s="115">
        <f t="shared" si="1"/>
        <v>0.35666666666668334</v>
      </c>
    </row>
    <row r="71" spans="1:2" x14ac:dyDescent="0.25">
      <c r="A71" s="115">
        <v>78.487380952380946</v>
      </c>
      <c r="B71" s="115">
        <f t="shared" si="1"/>
        <v>9.0714285714284415E-2</v>
      </c>
    </row>
    <row r="72" spans="1:2" x14ac:dyDescent="0.25">
      <c r="A72" s="115">
        <v>78.396666666666661</v>
      </c>
      <c r="B72" s="115">
        <f t="shared" si="1"/>
        <v>4.119047619046512E-2</v>
      </c>
    </row>
    <row r="73" spans="1:2" x14ac:dyDescent="0.25">
      <c r="A73" s="115">
        <v>78.355476190476196</v>
      </c>
      <c r="B73" s="115">
        <f t="shared" si="1"/>
        <v>0.33142857142857451</v>
      </c>
    </row>
    <row r="74" spans="1:2" x14ac:dyDescent="0.25">
      <c r="A74" s="115">
        <v>78.024047619047622</v>
      </c>
      <c r="B74" s="115">
        <f t="shared" si="1"/>
        <v>2.3333333333326323E-2</v>
      </c>
    </row>
    <row r="75" spans="1:2" x14ac:dyDescent="0.25">
      <c r="A75" s="115">
        <v>78.000714285714295</v>
      </c>
      <c r="B75" s="115">
        <f t="shared" si="1"/>
        <v>0.22333333333332916</v>
      </c>
    </row>
    <row r="76" spans="1:2" x14ac:dyDescent="0.25">
      <c r="A76" s="115">
        <v>77.777380952380966</v>
      </c>
      <c r="B76" s="115">
        <f t="shared" si="1"/>
        <v>0.26988095238097287</v>
      </c>
    </row>
    <row r="77" spans="1:2" x14ac:dyDescent="0.25">
      <c r="A77" s="115">
        <v>77.507499999999993</v>
      </c>
      <c r="B77" s="115">
        <f t="shared" si="1"/>
        <v>0.82107142857141469</v>
      </c>
    </row>
    <row r="78" spans="1:2" x14ac:dyDescent="0.25">
      <c r="A78" s="115">
        <v>76.686428571428578</v>
      </c>
      <c r="B78" s="115">
        <f t="shared" si="1"/>
        <v>6.6428571428588157E-2</v>
      </c>
    </row>
    <row r="79" spans="1:2" x14ac:dyDescent="0.25">
      <c r="A79" s="115">
        <v>76.61999999999999</v>
      </c>
      <c r="B79" s="115">
        <f t="shared" si="1"/>
        <v>0.21976190476188151</v>
      </c>
    </row>
    <row r="80" spans="1:2" x14ac:dyDescent="0.25">
      <c r="A80" s="115">
        <v>76.400238095238109</v>
      </c>
      <c r="B80" s="115">
        <f t="shared" si="1"/>
        <v>4.9523809523819295E-2</v>
      </c>
    </row>
    <row r="81" spans="1:3" x14ac:dyDescent="0.25">
      <c r="A81" s="115">
        <v>76.35071428571429</v>
      </c>
      <c r="B81" s="115">
        <f t="shared" si="1"/>
        <v>3.9999999999992042E-2</v>
      </c>
    </row>
    <row r="82" spans="1:3" x14ac:dyDescent="0.25">
      <c r="A82" s="115">
        <v>76.310714285714297</v>
      </c>
      <c r="B82" s="115">
        <f t="shared" si="1"/>
        <v>0.29511904761906749</v>
      </c>
    </row>
    <row r="83" spans="1:3" x14ac:dyDescent="0.25">
      <c r="A83" s="119">
        <v>76.01559523809523</v>
      </c>
      <c r="B83" s="119">
        <f t="shared" si="1"/>
        <v>0.47273809523809973</v>
      </c>
      <c r="C83" t="s">
        <v>40</v>
      </c>
    </row>
    <row r="84" spans="1:3" x14ac:dyDescent="0.25">
      <c r="A84" s="119">
        <v>75.54285714285713</v>
      </c>
      <c r="B84" s="119">
        <f t="shared" si="1"/>
        <v>0.31047619047616593</v>
      </c>
      <c r="C84" t="s">
        <v>41</v>
      </c>
    </row>
    <row r="85" spans="1:3" x14ac:dyDescent="0.25">
      <c r="A85" s="115">
        <v>75.232380952380964</v>
      </c>
      <c r="B85" s="115">
        <f t="shared" si="1"/>
        <v>8.2380952380972872E-2</v>
      </c>
    </row>
    <row r="86" spans="1:3" x14ac:dyDescent="0.25">
      <c r="A86" s="115">
        <v>75.149999999999991</v>
      </c>
      <c r="B86" s="115">
        <f t="shared" si="1"/>
        <v>0.13928571428570535</v>
      </c>
    </row>
    <row r="87" spans="1:3" x14ac:dyDescent="0.25">
      <c r="A87" s="115">
        <v>75.010714285714286</v>
      </c>
      <c r="B87" s="115">
        <f t="shared" si="1"/>
        <v>0.1640476190476079</v>
      </c>
    </row>
    <row r="88" spans="1:3" x14ac:dyDescent="0.25">
      <c r="A88" s="115">
        <v>74.846666666666678</v>
      </c>
      <c r="B88" s="115">
        <f t="shared" si="1"/>
        <v>0.18000000000000682</v>
      </c>
    </row>
    <row r="89" spans="1:3" x14ac:dyDescent="0.25">
      <c r="A89" s="115">
        <v>74.666666666666671</v>
      </c>
      <c r="B89" s="115">
        <f t="shared" si="1"/>
        <v>1.3333333333349628E-2</v>
      </c>
    </row>
    <row r="90" spans="1:3" x14ac:dyDescent="0.25">
      <c r="A90" s="115">
        <v>74.653333333333322</v>
      </c>
      <c r="B90" s="115">
        <f t="shared" si="1"/>
        <v>3.3333333333331439E-2</v>
      </c>
    </row>
    <row r="91" spans="1:3" x14ac:dyDescent="0.25">
      <c r="A91" s="115">
        <v>74.61999999999999</v>
      </c>
      <c r="B91" s="115">
        <f t="shared" si="1"/>
        <v>1.9047619047398712E-3</v>
      </c>
    </row>
    <row r="92" spans="1:3" x14ac:dyDescent="0.25">
      <c r="A92" s="115">
        <v>74.61809523809525</v>
      </c>
      <c r="B92" s="115">
        <f t="shared" si="1"/>
        <v>0.13761904761905441</v>
      </c>
    </row>
    <row r="93" spans="1:3" x14ac:dyDescent="0.25">
      <c r="A93" s="115">
        <v>74.480476190476196</v>
      </c>
      <c r="B93" s="115">
        <f t="shared" si="1"/>
        <v>0.1838095238095292</v>
      </c>
    </row>
    <row r="94" spans="1:3" x14ac:dyDescent="0.25">
      <c r="A94" s="115">
        <v>74.296666666666667</v>
      </c>
      <c r="B94" s="115">
        <f t="shared" si="1"/>
        <v>0.11499999999998067</v>
      </c>
    </row>
    <row r="95" spans="1:3" x14ac:dyDescent="0.25">
      <c r="A95" s="115">
        <v>74.181666666666686</v>
      </c>
      <c r="B95" s="115">
        <f t="shared" si="1"/>
        <v>0.46500000000001762</v>
      </c>
    </row>
    <row r="96" spans="1:3" x14ac:dyDescent="0.25">
      <c r="A96" s="115">
        <v>73.716666666666669</v>
      </c>
      <c r="B96" s="115">
        <f t="shared" si="1"/>
        <v>3.9285714285711038E-2</v>
      </c>
    </row>
    <row r="97" spans="1:2" x14ac:dyDescent="0.25">
      <c r="A97" s="115">
        <v>73.677380952380958</v>
      </c>
      <c r="B97" s="115">
        <f t="shared" si="1"/>
        <v>0.34666666666666401</v>
      </c>
    </row>
    <row r="98" spans="1:2" x14ac:dyDescent="0.25">
      <c r="A98" s="115">
        <v>73.330714285714294</v>
      </c>
      <c r="B98" s="115">
        <f t="shared" si="1"/>
        <v>0.19107142857141923</v>
      </c>
    </row>
    <row r="99" spans="1:2" x14ac:dyDescent="0.25">
      <c r="A99" s="115">
        <v>73.139642857142874</v>
      </c>
      <c r="B99" s="115">
        <f t="shared" si="1"/>
        <v>5.9523809524364424E-4</v>
      </c>
    </row>
    <row r="100" spans="1:2" x14ac:dyDescent="0.25">
      <c r="A100" s="115">
        <v>73.139047619047631</v>
      </c>
      <c r="B100" s="115">
        <f t="shared" si="1"/>
        <v>0.21428571428575083</v>
      </c>
    </row>
    <row r="101" spans="1:2" x14ac:dyDescent="0.25">
      <c r="A101" s="115">
        <v>72.92476190476188</v>
      </c>
      <c r="B101" s="115">
        <f t="shared" si="1"/>
        <v>7.7380952380920576E-2</v>
      </c>
    </row>
    <row r="102" spans="1:2" x14ac:dyDescent="0.25">
      <c r="A102" s="115">
        <v>72.847380952380959</v>
      </c>
      <c r="B102" s="115">
        <f t="shared" si="1"/>
        <v>0.13285714285714789</v>
      </c>
    </row>
    <row r="103" spans="1:2" x14ac:dyDescent="0.25">
      <c r="A103" s="115">
        <v>72.714523809523811</v>
      </c>
      <c r="B103" s="115">
        <f t="shared" si="1"/>
        <v>0.31142857142856428</v>
      </c>
    </row>
    <row r="104" spans="1:2" x14ac:dyDescent="0.25">
      <c r="A104" s="115">
        <v>72.403095238095247</v>
      </c>
      <c r="B104" s="115">
        <f t="shared" si="1"/>
        <v>0.35761904761905328</v>
      </c>
    </row>
    <row r="105" spans="1:2" x14ac:dyDescent="0.25">
      <c r="A105" s="115">
        <v>72.045476190476194</v>
      </c>
      <c r="B105" s="115">
        <f t="shared" si="1"/>
        <v>9.0476190476209695E-3</v>
      </c>
    </row>
    <row r="106" spans="1:2" x14ac:dyDescent="0.25">
      <c r="A106" s="115">
        <v>72.036428571428573</v>
      </c>
      <c r="B106" s="115">
        <f t="shared" si="1"/>
        <v>0.13571428571427191</v>
      </c>
    </row>
    <row r="107" spans="1:2" x14ac:dyDescent="0.25">
      <c r="A107" s="115">
        <v>71.900714285714301</v>
      </c>
      <c r="B107" s="115">
        <f t="shared" si="1"/>
        <v>2.3333333333340533E-2</v>
      </c>
    </row>
    <row r="108" spans="1:2" x14ac:dyDescent="0.25">
      <c r="A108" s="115">
        <v>71.87738095238096</v>
      </c>
      <c r="B108" s="115">
        <f t="shared" si="1"/>
        <v>0.95000000000000284</v>
      </c>
    </row>
    <row r="109" spans="1:2" x14ac:dyDescent="0.25">
      <c r="A109" s="115">
        <v>70.927380952380958</v>
      </c>
      <c r="B109" s="115">
        <f t="shared" si="1"/>
        <v>8.9285714285722406E-2</v>
      </c>
    </row>
    <row r="110" spans="1:2" x14ac:dyDescent="0.25">
      <c r="A110" s="115">
        <v>70.838095238095235</v>
      </c>
      <c r="B110" s="115">
        <f t="shared" si="1"/>
        <v>9.5238095238087794E-2</v>
      </c>
    </row>
    <row r="111" spans="1:2" x14ac:dyDescent="0.25">
      <c r="A111" s="115">
        <v>70.742857142857147</v>
      </c>
      <c r="B111" s="115">
        <f t="shared" si="1"/>
        <v>6.5142857142859611E-2</v>
      </c>
    </row>
    <row r="112" spans="1:2" x14ac:dyDescent="0.25">
      <c r="A112" s="115">
        <v>70.677714285714288</v>
      </c>
      <c r="B112" s="115">
        <f t="shared" si="1"/>
        <v>0.24033333333333928</v>
      </c>
    </row>
    <row r="113" spans="1:3" x14ac:dyDescent="0.25">
      <c r="A113" s="115">
        <v>70.437380952380948</v>
      </c>
      <c r="B113" s="115">
        <f t="shared" si="1"/>
        <v>9.7857142857137092E-2</v>
      </c>
    </row>
    <row r="114" spans="1:3" x14ac:dyDescent="0.25">
      <c r="A114" s="115">
        <v>70.339523809523811</v>
      </c>
      <c r="B114" s="115">
        <f t="shared" si="1"/>
        <v>0.29666666666668107</v>
      </c>
    </row>
    <row r="115" spans="1:3" x14ac:dyDescent="0.25">
      <c r="A115" s="115">
        <v>70.04285714285713</v>
      </c>
      <c r="B115" s="115">
        <f t="shared" si="1"/>
        <v>2.1428571428430132E-3</v>
      </c>
    </row>
    <row r="116" spans="1:3" x14ac:dyDescent="0.25">
      <c r="A116" s="119">
        <v>70.040714285714287</v>
      </c>
      <c r="B116" s="119">
        <f t="shared" si="1"/>
        <v>0.27047619047618809</v>
      </c>
      <c r="C116" t="s">
        <v>41</v>
      </c>
    </row>
    <row r="117" spans="1:3" x14ac:dyDescent="0.25">
      <c r="A117" s="119">
        <v>69.770238095238099</v>
      </c>
      <c r="B117" s="119">
        <f t="shared" si="1"/>
        <v>0.22773809523809518</v>
      </c>
      <c r="C117" t="s">
        <v>42</v>
      </c>
    </row>
    <row r="118" spans="1:3" x14ac:dyDescent="0.25">
      <c r="A118" s="115">
        <v>69.542500000000004</v>
      </c>
      <c r="B118" s="115">
        <f t="shared" si="1"/>
        <v>0.35178571428571104</v>
      </c>
    </row>
    <row r="119" spans="1:3" x14ac:dyDescent="0.25">
      <c r="A119" s="115">
        <v>69.190714285714293</v>
      </c>
      <c r="B119" s="115">
        <f t="shared" si="1"/>
        <v>0.14666666666667538</v>
      </c>
    </row>
    <row r="120" spans="1:3" x14ac:dyDescent="0.25">
      <c r="A120" s="115">
        <v>69.044047619047618</v>
      </c>
      <c r="B120" s="115">
        <f t="shared" si="1"/>
        <v>0.34738095238094502</v>
      </c>
    </row>
    <row r="121" spans="1:3" x14ac:dyDescent="0.25">
      <c r="A121" s="115">
        <v>68.696666666666673</v>
      </c>
      <c r="B121" s="115">
        <f t="shared" si="1"/>
        <v>0.23595238095238358</v>
      </c>
    </row>
    <row r="122" spans="1:3" x14ac:dyDescent="0.25">
      <c r="A122" s="115">
        <v>68.460714285714289</v>
      </c>
      <c r="B122" s="115">
        <f t="shared" si="1"/>
        <v>0.13940476190477114</v>
      </c>
    </row>
    <row r="123" spans="1:3" x14ac:dyDescent="0.25">
      <c r="A123" s="115">
        <v>68.321309523809518</v>
      </c>
      <c r="B123" s="115">
        <f t="shared" si="1"/>
        <v>0.13642857142856712</v>
      </c>
    </row>
    <row r="124" spans="1:3" x14ac:dyDescent="0.25">
      <c r="A124" s="115">
        <v>68.184880952380951</v>
      </c>
      <c r="B124" s="115">
        <f t="shared" si="1"/>
        <v>0.38583333333332348</v>
      </c>
    </row>
    <row r="125" spans="1:3" x14ac:dyDescent="0.25">
      <c r="A125" s="115">
        <v>67.799047619047627</v>
      </c>
      <c r="B125" s="115">
        <f t="shared" si="1"/>
        <v>1.2657142857142958</v>
      </c>
    </row>
    <row r="126" spans="1:3" x14ac:dyDescent="0.25">
      <c r="A126" s="120">
        <v>66.533333333333331</v>
      </c>
      <c r="B126" s="120">
        <f t="shared" si="1"/>
        <v>1.0152380952380895</v>
      </c>
    </row>
    <row r="127" spans="1:3" x14ac:dyDescent="0.25">
      <c r="A127" s="120">
        <v>65.518095238095242</v>
      </c>
      <c r="B127" s="120">
        <f t="shared" si="1"/>
        <v>0.74761904761906806</v>
      </c>
    </row>
    <row r="128" spans="1:3" x14ac:dyDescent="0.25">
      <c r="A128" s="115">
        <v>64.770476190476174</v>
      </c>
      <c r="B128" s="115">
        <f t="shared" si="1"/>
        <v>7.0714285714274183E-2</v>
      </c>
    </row>
    <row r="129" spans="1:3" x14ac:dyDescent="0.25">
      <c r="A129" s="115">
        <v>64.6997619047619</v>
      </c>
      <c r="B129" s="115">
        <f t="shared" si="1"/>
        <v>0.11571428571427589</v>
      </c>
    </row>
    <row r="130" spans="1:3" x14ac:dyDescent="0.25">
      <c r="A130" s="115">
        <v>64.584047619047624</v>
      </c>
      <c r="B130" s="115">
        <f t="shared" ref="B130:B167" si="2">A130-A131</f>
        <v>0.38523809523809405</v>
      </c>
    </row>
    <row r="131" spans="1:3" x14ac:dyDescent="0.25">
      <c r="A131" s="115">
        <v>64.19880952380953</v>
      </c>
      <c r="B131" s="115">
        <f t="shared" si="2"/>
        <v>0.50809523809525103</v>
      </c>
    </row>
    <row r="132" spans="1:3" x14ac:dyDescent="0.25">
      <c r="A132" s="115">
        <v>63.690714285714279</v>
      </c>
      <c r="B132" s="115">
        <f t="shared" si="2"/>
        <v>8.7261904761902542E-2</v>
      </c>
    </row>
    <row r="133" spans="1:3" x14ac:dyDescent="0.25">
      <c r="A133" s="115">
        <v>63.603452380952376</v>
      </c>
      <c r="B133" s="115">
        <f t="shared" si="2"/>
        <v>0.29607142857142321</v>
      </c>
    </row>
    <row r="134" spans="1:3" x14ac:dyDescent="0.25">
      <c r="A134" s="115">
        <v>63.307380952380953</v>
      </c>
      <c r="B134" s="115">
        <f t="shared" si="2"/>
        <v>0</v>
      </c>
    </row>
    <row r="135" spans="1:3" x14ac:dyDescent="0.25">
      <c r="A135" s="115">
        <v>63.307380952380946</v>
      </c>
      <c r="B135" s="115">
        <f t="shared" si="2"/>
        <v>0.10261904761905072</v>
      </c>
    </row>
    <row r="136" spans="1:3" x14ac:dyDescent="0.25">
      <c r="A136" s="115">
        <v>63.204761904761895</v>
      </c>
      <c r="B136" s="115">
        <f t="shared" si="2"/>
        <v>1.4880952380941892E-2</v>
      </c>
    </row>
    <row r="137" spans="1:3" x14ac:dyDescent="0.25">
      <c r="A137" s="119">
        <v>63.189880952380953</v>
      </c>
      <c r="B137" s="119">
        <f t="shared" si="2"/>
        <v>0.22345238095238074</v>
      </c>
      <c r="C137" t="s">
        <v>42</v>
      </c>
    </row>
    <row r="138" spans="1:3" x14ac:dyDescent="0.25">
      <c r="A138" s="119">
        <v>62.966428571428573</v>
      </c>
      <c r="B138" s="119">
        <f t="shared" si="2"/>
        <v>6.1666666666681635E-2</v>
      </c>
      <c r="C138" t="s">
        <v>224</v>
      </c>
    </row>
    <row r="139" spans="1:3" x14ac:dyDescent="0.25">
      <c r="A139" s="115">
        <v>62.904761904761891</v>
      </c>
      <c r="B139" s="115">
        <f t="shared" si="2"/>
        <v>0.52499999999999147</v>
      </c>
    </row>
    <row r="140" spans="1:3" x14ac:dyDescent="0.25">
      <c r="A140" s="115">
        <v>62.379761904761899</v>
      </c>
      <c r="B140" s="115">
        <f t="shared" si="2"/>
        <v>2.7619047619040771E-2</v>
      </c>
    </row>
    <row r="141" spans="1:3" x14ac:dyDescent="0.25">
      <c r="A141" s="115">
        <v>62.352142857142859</v>
      </c>
      <c r="B141" s="115">
        <f t="shared" si="2"/>
        <v>0.14000000000000057</v>
      </c>
    </row>
    <row r="142" spans="1:3" x14ac:dyDescent="0.25">
      <c r="A142" s="115">
        <v>62.212142857142858</v>
      </c>
      <c r="B142" s="115">
        <f t="shared" si="2"/>
        <v>0.51976190476190709</v>
      </c>
    </row>
    <row r="143" spans="1:3" x14ac:dyDescent="0.25">
      <c r="A143" s="115">
        <v>61.692380952380951</v>
      </c>
      <c r="B143" s="115">
        <f t="shared" si="2"/>
        <v>0.32166666666667254</v>
      </c>
    </row>
    <row r="144" spans="1:3" x14ac:dyDescent="0.25">
      <c r="A144" s="115">
        <v>61.370714285714278</v>
      </c>
      <c r="B144" s="115">
        <f t="shared" si="2"/>
        <v>0.38928571428571246</v>
      </c>
    </row>
    <row r="145" spans="1:2" x14ac:dyDescent="0.25">
      <c r="A145" s="115">
        <v>60.981428571428566</v>
      </c>
      <c r="B145" s="115">
        <f t="shared" si="2"/>
        <v>0.13309523809523682</v>
      </c>
    </row>
    <row r="146" spans="1:2" x14ac:dyDescent="0.25">
      <c r="A146" s="115">
        <v>60.848333333333329</v>
      </c>
      <c r="B146" s="115">
        <f t="shared" si="2"/>
        <v>0.10833333333332718</v>
      </c>
    </row>
    <row r="147" spans="1:2" x14ac:dyDescent="0.25">
      <c r="A147" s="115">
        <v>60.74</v>
      </c>
      <c r="B147" s="115">
        <f t="shared" si="2"/>
        <v>1.5700000000000074</v>
      </c>
    </row>
    <row r="148" spans="1:2" x14ac:dyDescent="0.25">
      <c r="A148" s="115">
        <v>59.169999999999995</v>
      </c>
      <c r="B148" s="115">
        <f t="shared" si="2"/>
        <v>0.65428571428570592</v>
      </c>
    </row>
    <row r="149" spans="1:2" x14ac:dyDescent="0.25">
      <c r="A149" s="115">
        <v>58.515714285714289</v>
      </c>
      <c r="B149" s="115">
        <f t="shared" si="2"/>
        <v>0.6216666666666697</v>
      </c>
    </row>
    <row r="150" spans="1:2" x14ac:dyDescent="0.25">
      <c r="A150" s="115">
        <v>57.894047619047619</v>
      </c>
      <c r="B150" s="115">
        <f t="shared" si="2"/>
        <v>0.80238095238095752</v>
      </c>
    </row>
    <row r="151" spans="1:2" x14ac:dyDescent="0.25">
      <c r="A151" s="115">
        <v>57.091666666666661</v>
      </c>
      <c r="B151" s="115">
        <f t="shared" si="2"/>
        <v>0.24761904761904674</v>
      </c>
    </row>
    <row r="152" spans="1:2" x14ac:dyDescent="0.25">
      <c r="A152" s="115">
        <v>56.844047619047615</v>
      </c>
      <c r="B152" s="115">
        <f t="shared" si="2"/>
        <v>0.87857142857142634</v>
      </c>
    </row>
    <row r="153" spans="1:2" x14ac:dyDescent="0.25">
      <c r="A153" s="115">
        <v>55.965476190476188</v>
      </c>
      <c r="B153" s="115">
        <f t="shared" si="2"/>
        <v>0.66904761904763177</v>
      </c>
    </row>
    <row r="154" spans="1:2" x14ac:dyDescent="0.25">
      <c r="A154" s="115">
        <v>55.296428571428557</v>
      </c>
      <c r="B154" s="115">
        <f t="shared" si="2"/>
        <v>0.98738095238093848</v>
      </c>
    </row>
    <row r="155" spans="1:2" x14ac:dyDescent="0.25">
      <c r="A155" s="115">
        <v>54.309047619047618</v>
      </c>
      <c r="B155" s="115">
        <f t="shared" si="2"/>
        <v>0.14500000000000313</v>
      </c>
    </row>
    <row r="156" spans="1:2" x14ac:dyDescent="0.25">
      <c r="A156" s="115">
        <v>54.164047619047615</v>
      </c>
      <c r="B156" s="115">
        <f t="shared" si="2"/>
        <v>0.65523809523809717</v>
      </c>
    </row>
    <row r="157" spans="1:2" x14ac:dyDescent="0.25">
      <c r="A157" s="115">
        <v>53.508809523809518</v>
      </c>
      <c r="B157" s="115">
        <f t="shared" si="2"/>
        <v>0.63928571428570535</v>
      </c>
    </row>
    <row r="158" spans="1:2" x14ac:dyDescent="0.25">
      <c r="A158" s="115">
        <v>52.869523809523812</v>
      </c>
      <c r="B158" s="115">
        <f t="shared" si="2"/>
        <v>1.2790476190476241</v>
      </c>
    </row>
    <row r="159" spans="1:2" x14ac:dyDescent="0.25">
      <c r="A159" s="115">
        <v>51.590476190476188</v>
      </c>
      <c r="B159" s="115">
        <f t="shared" si="2"/>
        <v>0.86571428571428299</v>
      </c>
    </row>
    <row r="160" spans="1:2" x14ac:dyDescent="0.25">
      <c r="A160" s="115">
        <v>50.724761904761905</v>
      </c>
      <c r="B160" s="115">
        <f t="shared" si="2"/>
        <v>1.4047619047623527E-2</v>
      </c>
    </row>
    <row r="161" spans="1:3" x14ac:dyDescent="0.25">
      <c r="A161" s="115">
        <v>50.710714285714282</v>
      </c>
      <c r="B161" s="115">
        <f t="shared" si="2"/>
        <v>1.499047619047623</v>
      </c>
    </row>
    <row r="162" spans="1:3" x14ac:dyDescent="0.25">
      <c r="A162" s="119">
        <v>49.211666666666659</v>
      </c>
      <c r="B162" s="119">
        <f t="shared" si="2"/>
        <v>8.9211904761904748</v>
      </c>
      <c r="C162" t="s">
        <v>224</v>
      </c>
    </row>
    <row r="163" spans="1:3" x14ac:dyDescent="0.25">
      <c r="A163" s="119">
        <v>40.290476190476184</v>
      </c>
      <c r="B163" s="119">
        <f t="shared" si="2"/>
        <v>10.460476190476186</v>
      </c>
      <c r="C163" t="s">
        <v>226</v>
      </c>
    </row>
    <row r="164" spans="1:3" x14ac:dyDescent="0.25">
      <c r="A164" s="115">
        <v>29.83</v>
      </c>
      <c r="B164" s="115">
        <f t="shared" si="2"/>
        <v>0.71452380952380778</v>
      </c>
    </row>
    <row r="165" spans="1:3" x14ac:dyDescent="0.25">
      <c r="A165" s="119">
        <v>29.115476190476191</v>
      </c>
      <c r="B165" s="119">
        <f t="shared" si="2"/>
        <v>26.097619047619048</v>
      </c>
      <c r="C165" t="s">
        <v>226</v>
      </c>
    </row>
    <row r="166" spans="1:3" x14ac:dyDescent="0.25">
      <c r="A166" s="119">
        <v>3.0178571428571432</v>
      </c>
      <c r="B166" s="119">
        <f t="shared" si="2"/>
        <v>2.6607142857142865</v>
      </c>
      <c r="C166" t="s">
        <v>227</v>
      </c>
    </row>
    <row r="167" spans="1:3" x14ac:dyDescent="0.25">
      <c r="A167" s="115">
        <v>0.35714285714285698</v>
      </c>
      <c r="B167" s="115">
        <f t="shared" si="2"/>
        <v>0.35714285714285698</v>
      </c>
    </row>
    <row r="168" spans="1:3" x14ac:dyDescent="0.25">
      <c r="A168" s="1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SortedByClass_NIM</vt:lpstr>
      <vt:lpstr>SortedByNilaiAkhir</vt:lpstr>
      <vt:lpstr>sorted_delta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Nur Ulfa Maulidevi</dc:creator>
  <cp:lastModifiedBy>rinaldi-irk</cp:lastModifiedBy>
  <dcterms:created xsi:type="dcterms:W3CDTF">2016-05-19T08:11:18Z</dcterms:created>
  <dcterms:modified xsi:type="dcterms:W3CDTF">2018-05-23T05:57:22Z</dcterms:modified>
</cp:coreProperties>
</file>