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ataku\ImageWeb\Kriptografi\2015-2016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12" i="1" l="1"/>
  <c r="J36" i="1"/>
  <c r="I36" i="1"/>
  <c r="H36" i="1"/>
  <c r="G36" i="1"/>
  <c r="F36" i="1"/>
  <c r="J35" i="1"/>
  <c r="I35" i="1"/>
  <c r="H35" i="1"/>
  <c r="G35" i="1"/>
  <c r="F35" i="1"/>
  <c r="J34" i="1"/>
  <c r="I34" i="1"/>
  <c r="H34" i="1"/>
  <c r="G34" i="1"/>
  <c r="F34" i="1"/>
  <c r="J33" i="1"/>
  <c r="I33" i="1"/>
  <c r="H33" i="1"/>
  <c r="G33" i="1"/>
  <c r="F33" i="1"/>
  <c r="J32" i="1"/>
  <c r="I32" i="1"/>
  <c r="H32" i="1"/>
  <c r="G32" i="1"/>
  <c r="F32" i="1"/>
  <c r="J31" i="1"/>
  <c r="I31" i="1"/>
  <c r="H31" i="1"/>
  <c r="G31" i="1"/>
  <c r="F31" i="1"/>
  <c r="J30" i="1"/>
  <c r="I30" i="1"/>
  <c r="H30" i="1"/>
  <c r="G30" i="1"/>
  <c r="F30" i="1"/>
  <c r="J29" i="1"/>
  <c r="I29" i="1"/>
  <c r="H29" i="1"/>
  <c r="G29" i="1"/>
  <c r="F29" i="1"/>
  <c r="J28" i="1"/>
  <c r="I28" i="1"/>
  <c r="H28" i="1"/>
  <c r="G28" i="1"/>
  <c r="F28" i="1"/>
  <c r="J27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J22" i="1"/>
  <c r="I22" i="1"/>
  <c r="H22" i="1"/>
  <c r="G22" i="1"/>
  <c r="F22" i="1"/>
  <c r="J21" i="1"/>
  <c r="I21" i="1"/>
  <c r="H21" i="1"/>
  <c r="G21" i="1"/>
  <c r="F21" i="1"/>
  <c r="J20" i="1"/>
  <c r="I20" i="1"/>
  <c r="H20" i="1"/>
  <c r="G20" i="1"/>
  <c r="F20" i="1"/>
  <c r="J19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I14" i="1"/>
  <c r="G14" i="1"/>
  <c r="F14" i="1"/>
  <c r="J13" i="1"/>
  <c r="H13" i="1"/>
  <c r="G13" i="1"/>
  <c r="F13" i="1"/>
  <c r="G12" i="1"/>
  <c r="N19" i="1" l="1"/>
  <c r="N18" i="1"/>
  <c r="N26" i="1"/>
  <c r="N34" i="1"/>
  <c r="N27" i="1"/>
  <c r="N21" i="1"/>
  <c r="N29" i="1"/>
  <c r="N15" i="1"/>
  <c r="N23" i="1"/>
  <c r="N31" i="1"/>
  <c r="N20" i="1"/>
  <c r="N28" i="1"/>
  <c r="N36" i="1"/>
  <c r="N17" i="1"/>
  <c r="N25" i="1"/>
  <c r="N33" i="1"/>
  <c r="N13" i="1"/>
  <c r="N22" i="1"/>
  <c r="N30" i="1"/>
  <c r="N35" i="1"/>
  <c r="N14" i="1"/>
  <c r="N16" i="1"/>
  <c r="N24" i="1"/>
  <c r="N32" i="1"/>
  <c r="N12" i="1"/>
</calcChain>
</file>

<file path=xl/sharedStrings.xml><?xml version="1.0" encoding="utf-8"?>
<sst xmlns="http://schemas.openxmlformats.org/spreadsheetml/2006/main" count="815" uniqueCount="56">
  <si>
    <t>Prodi Teknik Informatika</t>
  </si>
  <si>
    <t>Sekolah Teknik Elektro dan Informatika - ITB</t>
  </si>
  <si>
    <t>Mahessa Ramadhana</t>
  </si>
  <si>
    <t>Rifkiansyah Meidian</t>
  </si>
  <si>
    <t>Mamat Rahmat</t>
  </si>
  <si>
    <t>Arieza Nadya Sekariani</t>
  </si>
  <si>
    <t>Junita Sinambela</t>
  </si>
  <si>
    <t>Andre Susanto</t>
  </si>
  <si>
    <t>Michael Alexander Wangsa</t>
  </si>
  <si>
    <t>Rakhmatullah Yoga Sutrisna</t>
  </si>
  <si>
    <t>Daniar Heri Kurniawan</t>
  </si>
  <si>
    <t>Ramandika Pranamulia</t>
  </si>
  <si>
    <t>Dariel Valdano</t>
  </si>
  <si>
    <t>Vincent Theophilus Ciputra</t>
  </si>
  <si>
    <t>Aufar Gilbran</t>
  </si>
  <si>
    <t>Luqman Arifin Siswanto</t>
  </si>
  <si>
    <t>William Sentosa</t>
  </si>
  <si>
    <t>Yoga Adrian Saputra</t>
  </si>
  <si>
    <t>Candy Olivia Mawalim</t>
  </si>
  <si>
    <t>Angela Lynn</t>
  </si>
  <si>
    <t>Kevin Yauris</t>
  </si>
  <si>
    <t>Edwin Wijaya</t>
  </si>
  <si>
    <t>Feryandi Nurdiantoro</t>
  </si>
  <si>
    <t>Randi Chilyon Alfianto</t>
  </si>
  <si>
    <t>Ibrohim Kholilul Islam</t>
  </si>
  <si>
    <t>Akhmad Fakhoni Listiyan D</t>
  </si>
  <si>
    <t>Muhamad Fakhrusy</t>
  </si>
  <si>
    <t>No.</t>
  </si>
  <si>
    <t>N I M</t>
  </si>
  <si>
    <t>Nama</t>
  </si>
  <si>
    <t>Makalah 1</t>
  </si>
  <si>
    <t>B</t>
  </si>
  <si>
    <t>BC</t>
  </si>
  <si>
    <t>C</t>
  </si>
  <si>
    <t>AB</t>
  </si>
  <si>
    <t>Tucil 1</t>
  </si>
  <si>
    <t>Tucil 2</t>
  </si>
  <si>
    <t>Tucil 3</t>
  </si>
  <si>
    <t>Tubes 1</t>
  </si>
  <si>
    <t>Tubes 2</t>
  </si>
  <si>
    <t>Kehadiran</t>
  </si>
  <si>
    <t>-</t>
  </si>
  <si>
    <t>✓</t>
  </si>
  <si>
    <t>I</t>
  </si>
  <si>
    <t>Makalah 2</t>
  </si>
  <si>
    <t>Nilai Akhir</t>
  </si>
  <si>
    <t>Indeks</t>
  </si>
  <si>
    <t>A</t>
  </si>
  <si>
    <t xml:space="preserve">A </t>
  </si>
  <si>
    <t xml:space="preserve"> A</t>
  </si>
  <si>
    <t>T</t>
  </si>
  <si>
    <t>E</t>
  </si>
  <si>
    <t>Bobot penilaian: Nilai Akhir = 25% Rata-rata Tucil + 30% Rata-rata Tubes + 20% Makalah 1 + 20% Makalah 2 + 5% (Jumlah Kehadiran/23)*100</t>
  </si>
  <si>
    <t>Nilai Akhir IF4020 Kriptografi Sem II-2015/2016</t>
  </si>
  <si>
    <t>Dosen: Rinaldi Munir</t>
  </si>
  <si>
    <t>Asisten: Ahmad Zaky (IF'2012)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</si>
</sst>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ku/Kriptografi/2016/Nilai%20IF4020%20-%20Kriptografi%20201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Tucil 1"/>
      <sheetName val="Tucil 2"/>
      <sheetName val="Tucil 3"/>
      <sheetName val="Tubes 1"/>
      <sheetName val="Tubes 2"/>
    </sheetNames>
    <sheetDataSet>
      <sheetData sheetId="0" refreshError="1"/>
      <sheetData sheetId="1">
        <row r="2">
          <cell r="B2">
            <v>13511084</v>
          </cell>
          <cell r="C2" t="str">
            <v>Rifkiansyah Meidian</v>
          </cell>
          <cell r="D2">
            <v>72</v>
          </cell>
        </row>
        <row r="3">
          <cell r="B3">
            <v>13512007</v>
          </cell>
          <cell r="C3" t="str">
            <v>Mamat Rahmat</v>
          </cell>
          <cell r="D3">
            <v>80</v>
          </cell>
        </row>
        <row r="4">
          <cell r="B4">
            <v>13512017</v>
          </cell>
          <cell r="C4" t="str">
            <v>Arieza Nadya Sekariani</v>
          </cell>
          <cell r="D4">
            <v>99</v>
          </cell>
        </row>
        <row r="5">
          <cell r="B5">
            <v>13512023</v>
          </cell>
          <cell r="C5" t="str">
            <v>Junita Sinambela</v>
          </cell>
          <cell r="D5">
            <v>100</v>
          </cell>
        </row>
        <row r="6">
          <cell r="B6">
            <v>13512028</v>
          </cell>
          <cell r="C6" t="str">
            <v>Andre Susanto</v>
          </cell>
          <cell r="D6">
            <v>109</v>
          </cell>
        </row>
        <row r="7">
          <cell r="B7">
            <v>13512046</v>
          </cell>
          <cell r="C7" t="str">
            <v>Michael Alexander Wangsa</v>
          </cell>
          <cell r="D7">
            <v>109</v>
          </cell>
        </row>
        <row r="8">
          <cell r="B8">
            <v>13512053</v>
          </cell>
          <cell r="C8" t="str">
            <v>Rakhmatullah Yoga Sutrisna</v>
          </cell>
          <cell r="D8">
            <v>100</v>
          </cell>
        </row>
        <row r="9">
          <cell r="B9">
            <v>13512064</v>
          </cell>
          <cell r="C9" t="str">
            <v>Daniar Heri Kurniawan</v>
          </cell>
          <cell r="D9">
            <v>100</v>
          </cell>
        </row>
        <row r="10">
          <cell r="B10">
            <v>13512078</v>
          </cell>
          <cell r="C10" t="str">
            <v>Ramandika Pranamulia</v>
          </cell>
          <cell r="D10">
            <v>95</v>
          </cell>
        </row>
        <row r="11">
          <cell r="B11">
            <v>13512079</v>
          </cell>
          <cell r="C11" t="str">
            <v>Dariel Valdano</v>
          </cell>
          <cell r="D11">
            <v>70</v>
          </cell>
        </row>
        <row r="12">
          <cell r="B12">
            <v>13512096</v>
          </cell>
          <cell r="C12" t="str">
            <v>Kevin</v>
          </cell>
          <cell r="D12">
            <v>0</v>
          </cell>
        </row>
        <row r="13">
          <cell r="B13">
            <v>13513005</v>
          </cell>
          <cell r="C13" t="str">
            <v>Vincent Theophilus Ciputra</v>
          </cell>
          <cell r="D13">
            <v>100</v>
          </cell>
        </row>
        <row r="14">
          <cell r="B14">
            <v>13513015</v>
          </cell>
          <cell r="C14" t="str">
            <v>Aufar Gilbran</v>
          </cell>
          <cell r="D14">
            <v>95</v>
          </cell>
        </row>
        <row r="15">
          <cell r="B15">
            <v>13513024</v>
          </cell>
          <cell r="C15" t="str">
            <v>Luqman Arifin Siswanto</v>
          </cell>
          <cell r="D15">
            <v>96</v>
          </cell>
        </row>
        <row r="16">
          <cell r="B16">
            <v>13513026</v>
          </cell>
          <cell r="C16" t="str">
            <v>William Sentosa</v>
          </cell>
          <cell r="D16">
            <v>95</v>
          </cell>
        </row>
        <row r="17">
          <cell r="B17">
            <v>13513030</v>
          </cell>
          <cell r="C17" t="str">
            <v>Yoga Adrian Saputra</v>
          </cell>
          <cell r="D17">
            <v>90</v>
          </cell>
        </row>
        <row r="18">
          <cell r="B18">
            <v>13513031</v>
          </cell>
          <cell r="C18" t="str">
            <v>Candy Olivia Mawalim</v>
          </cell>
          <cell r="D18">
            <v>99</v>
          </cell>
        </row>
        <row r="19">
          <cell r="B19">
            <v>13513032</v>
          </cell>
          <cell r="C19" t="str">
            <v>Angela Lynn</v>
          </cell>
          <cell r="D19">
            <v>90</v>
          </cell>
        </row>
        <row r="20">
          <cell r="B20">
            <v>13513036</v>
          </cell>
          <cell r="C20" t="str">
            <v>Kevin Yauris</v>
          </cell>
          <cell r="D20">
            <v>79</v>
          </cell>
        </row>
        <row r="21">
          <cell r="B21">
            <v>13513040</v>
          </cell>
          <cell r="C21" t="str">
            <v>Edwin Wijaya</v>
          </cell>
          <cell r="D21">
            <v>95</v>
          </cell>
        </row>
        <row r="22">
          <cell r="B22">
            <v>13513042</v>
          </cell>
          <cell r="C22" t="str">
            <v>Feryandi Nurdiantoro</v>
          </cell>
          <cell r="D22">
            <v>110</v>
          </cell>
        </row>
        <row r="23">
          <cell r="B23">
            <v>13513087</v>
          </cell>
          <cell r="C23" t="str">
            <v>Randi Chilyon Alfianto</v>
          </cell>
          <cell r="D23">
            <v>100</v>
          </cell>
        </row>
        <row r="24">
          <cell r="B24">
            <v>13513090</v>
          </cell>
          <cell r="C24" t="str">
            <v>Ibrohim Kholilul Islam</v>
          </cell>
          <cell r="D24">
            <v>95</v>
          </cell>
        </row>
        <row r="25">
          <cell r="B25">
            <v>13513601</v>
          </cell>
          <cell r="C25" t="str">
            <v>Akhmad Fakhoni Listiyan D</v>
          </cell>
          <cell r="D25">
            <v>90</v>
          </cell>
        </row>
        <row r="26">
          <cell r="B26">
            <v>13612020</v>
          </cell>
          <cell r="C26" t="str">
            <v>Muhamad Fakhrusy</v>
          </cell>
          <cell r="D26">
            <v>60</v>
          </cell>
        </row>
      </sheetData>
      <sheetData sheetId="2">
        <row r="2">
          <cell r="B2">
            <v>13512064</v>
          </cell>
          <cell r="C2" t="str">
            <v>Daniar Heri Kurniawan</v>
          </cell>
          <cell r="D2">
            <v>83</v>
          </cell>
          <cell r="E2">
            <v>0</v>
          </cell>
        </row>
        <row r="3">
          <cell r="B3">
            <v>13511077</v>
          </cell>
          <cell r="C3" t="str">
            <v>Mahessa Ramadhana</v>
          </cell>
          <cell r="D3">
            <v>63</v>
          </cell>
          <cell r="E3">
            <v>10</v>
          </cell>
        </row>
        <row r="4">
          <cell r="B4">
            <v>13511084</v>
          </cell>
          <cell r="C4" t="str">
            <v>Rifkiansyah Meidian</v>
          </cell>
          <cell r="D4">
            <v>63</v>
          </cell>
          <cell r="E4">
            <v>10</v>
          </cell>
        </row>
        <row r="5">
          <cell r="B5">
            <v>13512007</v>
          </cell>
          <cell r="C5" t="str">
            <v>Mamat Rahmat</v>
          </cell>
          <cell r="D5">
            <v>96</v>
          </cell>
          <cell r="E5">
            <v>10</v>
          </cell>
        </row>
        <row r="6">
          <cell r="B6">
            <v>13512078</v>
          </cell>
          <cell r="C6" t="str">
            <v>Ramandika Pranamulia</v>
          </cell>
          <cell r="D6">
            <v>96</v>
          </cell>
          <cell r="E6">
            <v>10</v>
          </cell>
        </row>
        <row r="7">
          <cell r="B7">
            <v>13512023</v>
          </cell>
          <cell r="C7" t="str">
            <v>Junita Sinambela</v>
          </cell>
          <cell r="D7">
            <v>95</v>
          </cell>
          <cell r="E7">
            <v>10</v>
          </cell>
        </row>
        <row r="8">
          <cell r="B8">
            <v>13512053</v>
          </cell>
          <cell r="C8" t="str">
            <v>Rakhmatullah Yoga Sutrisna</v>
          </cell>
          <cell r="D8">
            <v>95</v>
          </cell>
          <cell r="E8">
            <v>10</v>
          </cell>
        </row>
        <row r="9">
          <cell r="B9">
            <v>13512028</v>
          </cell>
          <cell r="C9" t="str">
            <v>Andre Susanto</v>
          </cell>
          <cell r="D9">
            <v>95</v>
          </cell>
          <cell r="E9">
            <v>10</v>
          </cell>
        </row>
        <row r="10">
          <cell r="B10">
            <v>13512046</v>
          </cell>
          <cell r="C10" t="str">
            <v>Michael Alexander Wangsa</v>
          </cell>
          <cell r="D10">
            <v>93</v>
          </cell>
          <cell r="E10">
            <v>10</v>
          </cell>
        </row>
        <row r="11">
          <cell r="B11">
            <v>13513601</v>
          </cell>
          <cell r="C11" t="str">
            <v>Akhmad Fakhoni Listiyan D</v>
          </cell>
          <cell r="D11">
            <v>93</v>
          </cell>
          <cell r="E11">
            <v>10</v>
          </cell>
        </row>
        <row r="12">
          <cell r="B12">
            <v>13513005</v>
          </cell>
          <cell r="C12" t="str">
            <v>Vincent Theophilus Ciputra</v>
          </cell>
          <cell r="D12">
            <v>90</v>
          </cell>
          <cell r="E12">
            <v>10</v>
          </cell>
        </row>
        <row r="13">
          <cell r="B13">
            <v>13513026</v>
          </cell>
          <cell r="C13" t="str">
            <v>William Sentosa</v>
          </cell>
          <cell r="D13">
            <v>90</v>
          </cell>
          <cell r="E13">
            <v>10</v>
          </cell>
        </row>
        <row r="14">
          <cell r="B14">
            <v>13513015</v>
          </cell>
          <cell r="C14" t="str">
            <v>Aufar Gilbran</v>
          </cell>
          <cell r="D14">
            <v>86</v>
          </cell>
          <cell r="E14">
            <v>10</v>
          </cell>
        </row>
        <row r="15">
          <cell r="B15">
            <v>13513090</v>
          </cell>
          <cell r="C15" t="str">
            <v>Ibrohim Kholilul Islam</v>
          </cell>
          <cell r="D15">
            <v>86</v>
          </cell>
          <cell r="E15">
            <v>10</v>
          </cell>
        </row>
        <row r="16">
          <cell r="B16">
            <v>13513030</v>
          </cell>
          <cell r="C16" t="str">
            <v>Yoga Adrian Saputra</v>
          </cell>
          <cell r="D16">
            <v>100</v>
          </cell>
          <cell r="E16">
            <v>10</v>
          </cell>
        </row>
        <row r="17">
          <cell r="B17">
            <v>13513042</v>
          </cell>
          <cell r="C17" t="str">
            <v>Feryandi Nurdiantoro</v>
          </cell>
          <cell r="D17">
            <v>100</v>
          </cell>
          <cell r="E17">
            <v>10</v>
          </cell>
        </row>
        <row r="18">
          <cell r="B18">
            <v>13513031</v>
          </cell>
          <cell r="C18" t="str">
            <v>Candy Olivia Mawalim</v>
          </cell>
          <cell r="D18">
            <v>90</v>
          </cell>
          <cell r="E18">
            <v>10</v>
          </cell>
        </row>
        <row r="19">
          <cell r="B19">
            <v>13513032</v>
          </cell>
          <cell r="C19" t="str">
            <v>Angela Lynn</v>
          </cell>
          <cell r="D19">
            <v>90</v>
          </cell>
          <cell r="E19">
            <v>10</v>
          </cell>
        </row>
        <row r="20">
          <cell r="B20">
            <v>13513024</v>
          </cell>
          <cell r="C20" t="str">
            <v>Luqman Arifin Siswanto</v>
          </cell>
          <cell r="D20">
            <v>98</v>
          </cell>
          <cell r="E20">
            <v>10</v>
          </cell>
        </row>
        <row r="21">
          <cell r="B21">
            <v>13513036</v>
          </cell>
          <cell r="C21" t="str">
            <v>Kevin Yauris</v>
          </cell>
          <cell r="D21">
            <v>98</v>
          </cell>
          <cell r="E21">
            <v>10</v>
          </cell>
        </row>
        <row r="22">
          <cell r="B22">
            <v>13513040</v>
          </cell>
          <cell r="C22" t="str">
            <v>Edwin Wijaya</v>
          </cell>
          <cell r="D22">
            <v>95</v>
          </cell>
          <cell r="E22">
            <v>10</v>
          </cell>
        </row>
        <row r="23">
          <cell r="B23">
            <v>13513087</v>
          </cell>
          <cell r="C23" t="str">
            <v>Randi Chilyon Alfianto</v>
          </cell>
          <cell r="D23">
            <v>95</v>
          </cell>
          <cell r="E23">
            <v>10</v>
          </cell>
        </row>
        <row r="24">
          <cell r="B24">
            <v>13612020</v>
          </cell>
          <cell r="C24" t="str">
            <v>Muhamad Fakhrusy</v>
          </cell>
          <cell r="D24">
            <v>95</v>
          </cell>
          <cell r="E24">
            <v>10</v>
          </cell>
        </row>
        <row r="25">
          <cell r="B25">
            <v>13512079</v>
          </cell>
          <cell r="C25" t="str">
            <v>Dariel Valdano</v>
          </cell>
          <cell r="D25">
            <v>56</v>
          </cell>
          <cell r="E25">
            <v>0</v>
          </cell>
        </row>
        <row r="26">
          <cell r="B26">
            <v>13512017</v>
          </cell>
          <cell r="C26" t="str">
            <v>Arieza Nadya Sekariani</v>
          </cell>
          <cell r="D26">
            <v>56</v>
          </cell>
          <cell r="E26">
            <v>0</v>
          </cell>
        </row>
      </sheetData>
      <sheetData sheetId="3">
        <row r="2">
          <cell r="B2">
            <v>13513031</v>
          </cell>
          <cell r="C2" t="str">
            <v>Candy Olivia Mawalim</v>
          </cell>
          <cell r="D2">
            <v>97</v>
          </cell>
        </row>
        <row r="3">
          <cell r="B3">
            <v>13513032</v>
          </cell>
          <cell r="C3" t="str">
            <v>Angela Lynn</v>
          </cell>
          <cell r="D3">
            <v>97</v>
          </cell>
        </row>
        <row r="4">
          <cell r="B4">
            <v>13513036</v>
          </cell>
          <cell r="C4" t="str">
            <v>Kevin Yauris</v>
          </cell>
          <cell r="D4">
            <v>95</v>
          </cell>
        </row>
        <row r="5">
          <cell r="B5">
            <v>13513024</v>
          </cell>
          <cell r="C5" t="str">
            <v>Luqman Arifin Siswanto</v>
          </cell>
          <cell r="D5">
            <v>95</v>
          </cell>
        </row>
        <row r="6">
          <cell r="B6">
            <v>13513015</v>
          </cell>
          <cell r="C6" t="str">
            <v>Aufar Gilbran</v>
          </cell>
          <cell r="D6">
            <v>100</v>
          </cell>
        </row>
        <row r="7">
          <cell r="B7">
            <v>13513090</v>
          </cell>
          <cell r="C7" t="str">
            <v>Ibrohim Kholilul Islam</v>
          </cell>
          <cell r="D7">
            <v>100</v>
          </cell>
        </row>
        <row r="8">
          <cell r="B8">
            <v>13512064</v>
          </cell>
          <cell r="C8" t="str">
            <v>Daniar Heri Kurniawan</v>
          </cell>
          <cell r="D8">
            <v>100</v>
          </cell>
        </row>
        <row r="9">
          <cell r="B9">
            <v>13612020</v>
          </cell>
          <cell r="C9" t="str">
            <v>Muhamad Fakhrusy</v>
          </cell>
          <cell r="D9">
            <v>100</v>
          </cell>
        </row>
        <row r="10">
          <cell r="B10">
            <v>13513026</v>
          </cell>
          <cell r="C10" t="str">
            <v>William Sentosa</v>
          </cell>
          <cell r="D10">
            <v>97</v>
          </cell>
        </row>
        <row r="11">
          <cell r="B11">
            <v>13513005</v>
          </cell>
          <cell r="C11" t="str">
            <v>Vincent Theophilus Ciputra</v>
          </cell>
          <cell r="D11">
            <v>97</v>
          </cell>
        </row>
        <row r="12">
          <cell r="B12">
            <v>13513040</v>
          </cell>
          <cell r="C12" t="str">
            <v>Edwin Wijaya</v>
          </cell>
          <cell r="D12">
            <v>97</v>
          </cell>
        </row>
        <row r="13">
          <cell r="B13">
            <v>13513087</v>
          </cell>
          <cell r="C13" t="str">
            <v>Randi Chilyon Alfianto</v>
          </cell>
          <cell r="D13">
            <v>97</v>
          </cell>
        </row>
        <row r="14">
          <cell r="B14">
            <v>13512023</v>
          </cell>
          <cell r="C14" t="str">
            <v>Junita Sinambela</v>
          </cell>
          <cell r="D14">
            <v>100</v>
          </cell>
        </row>
        <row r="15">
          <cell r="B15">
            <v>13513601</v>
          </cell>
          <cell r="C15" t="str">
            <v>Akhmad Fakhoni Listiyan D</v>
          </cell>
          <cell r="D15">
            <v>100</v>
          </cell>
        </row>
        <row r="16">
          <cell r="B16">
            <v>13513030</v>
          </cell>
          <cell r="C16" t="str">
            <v>Yoga Adrian Saputra</v>
          </cell>
          <cell r="D16">
            <v>95</v>
          </cell>
        </row>
        <row r="17">
          <cell r="B17">
            <v>13513042</v>
          </cell>
          <cell r="C17" t="str">
            <v>Feryandi Nurdiantoro</v>
          </cell>
          <cell r="D17">
            <v>95</v>
          </cell>
        </row>
        <row r="18">
          <cell r="B18">
            <v>13512046</v>
          </cell>
          <cell r="C18" t="str">
            <v>Michael Alexander Wangsa</v>
          </cell>
          <cell r="D18">
            <v>100</v>
          </cell>
        </row>
        <row r="19">
          <cell r="B19">
            <v>13512078</v>
          </cell>
          <cell r="C19" t="str">
            <v>Ramandika Pranamulia</v>
          </cell>
          <cell r="D19">
            <v>100</v>
          </cell>
        </row>
        <row r="20">
          <cell r="B20">
            <v>13512028</v>
          </cell>
          <cell r="C20" t="str">
            <v>Andre Susanto</v>
          </cell>
          <cell r="D20">
            <v>96</v>
          </cell>
        </row>
        <row r="21">
          <cell r="B21">
            <v>13512053</v>
          </cell>
          <cell r="C21" t="str">
            <v>Rakhmatullah Yoga Sutrisna</v>
          </cell>
          <cell r="D21">
            <v>96</v>
          </cell>
        </row>
        <row r="22">
          <cell r="B22">
            <v>13511084</v>
          </cell>
          <cell r="C22" t="str">
            <v>Rifkiansyah Meidian</v>
          </cell>
          <cell r="D22">
            <v>88</v>
          </cell>
        </row>
        <row r="23">
          <cell r="B23">
            <v>13512017</v>
          </cell>
          <cell r="C23" t="str">
            <v>Arieza Nadya Sekariani</v>
          </cell>
          <cell r="D23">
            <v>88</v>
          </cell>
        </row>
        <row r="24">
          <cell r="B24">
            <v>13512079</v>
          </cell>
          <cell r="C24" t="str">
            <v>Dariel Valdano</v>
          </cell>
          <cell r="D24">
            <v>88</v>
          </cell>
        </row>
      </sheetData>
      <sheetData sheetId="4">
        <row r="2">
          <cell r="B2">
            <v>13513030</v>
          </cell>
          <cell r="C2" t="str">
            <v>Yoga Adrian Saputra</v>
          </cell>
          <cell r="D2">
            <v>89</v>
          </cell>
        </row>
        <row r="3">
          <cell r="B3">
            <v>13513036</v>
          </cell>
          <cell r="C3" t="str">
            <v>Kevin Yauris</v>
          </cell>
          <cell r="D3">
            <v>89</v>
          </cell>
        </row>
        <row r="4">
          <cell r="B4">
            <v>13513042</v>
          </cell>
          <cell r="C4" t="str">
            <v>Feryandi Nurdiantoro</v>
          </cell>
          <cell r="D4">
            <v>89</v>
          </cell>
        </row>
        <row r="5">
          <cell r="B5">
            <v>13513026</v>
          </cell>
          <cell r="C5" t="str">
            <v>William Sentosa</v>
          </cell>
          <cell r="D5">
            <v>113</v>
          </cell>
        </row>
        <row r="6">
          <cell r="B6">
            <v>13513031</v>
          </cell>
          <cell r="C6" t="str">
            <v>Candy Olivia Mawalim</v>
          </cell>
          <cell r="D6">
            <v>113</v>
          </cell>
        </row>
        <row r="7">
          <cell r="B7">
            <v>13513032</v>
          </cell>
          <cell r="C7" t="str">
            <v>Angela Lynn</v>
          </cell>
          <cell r="D7">
            <v>113</v>
          </cell>
        </row>
        <row r="8">
          <cell r="B8">
            <v>13513015</v>
          </cell>
          <cell r="C8" t="str">
            <v>Aufar Gilbran</v>
          </cell>
          <cell r="D8">
            <v>77</v>
          </cell>
        </row>
        <row r="9">
          <cell r="B9">
            <v>13513024</v>
          </cell>
          <cell r="C9" t="str">
            <v>Luqman Arifin Siswanto</v>
          </cell>
          <cell r="D9">
            <v>77</v>
          </cell>
        </row>
        <row r="10">
          <cell r="B10">
            <v>13513090</v>
          </cell>
          <cell r="C10" t="str">
            <v>Ibrohim Kholilul Islam</v>
          </cell>
          <cell r="D10">
            <v>77</v>
          </cell>
        </row>
        <row r="11">
          <cell r="B11">
            <v>13512007</v>
          </cell>
          <cell r="C11" t="str">
            <v>Mamat Rahmat</v>
          </cell>
          <cell r="D11">
            <v>114</v>
          </cell>
        </row>
        <row r="12">
          <cell r="B12">
            <v>13512023</v>
          </cell>
          <cell r="C12" t="str">
            <v>Junita Sinambela</v>
          </cell>
          <cell r="D12">
            <v>114</v>
          </cell>
        </row>
        <row r="13">
          <cell r="B13">
            <v>13512064</v>
          </cell>
          <cell r="C13" t="str">
            <v>Daniar Heri Kurniawan</v>
          </cell>
          <cell r="D13">
            <v>114</v>
          </cell>
        </row>
        <row r="14">
          <cell r="B14">
            <v>13512053</v>
          </cell>
          <cell r="C14" t="str">
            <v>Rakhmatullah Yoga Sutrisna</v>
          </cell>
          <cell r="D14">
            <v>115</v>
          </cell>
        </row>
        <row r="15">
          <cell r="B15">
            <v>13512078</v>
          </cell>
          <cell r="C15" t="str">
            <v>Ramandika Pranamulia</v>
          </cell>
          <cell r="D15">
            <v>115</v>
          </cell>
        </row>
        <row r="16">
          <cell r="B16">
            <v>13512028</v>
          </cell>
          <cell r="C16" t="str">
            <v>Andre Susanto</v>
          </cell>
          <cell r="D16">
            <v>118</v>
          </cell>
        </row>
        <row r="17">
          <cell r="B17">
            <v>13512046</v>
          </cell>
          <cell r="C17" t="str">
            <v>Michael Alexander Wangsa</v>
          </cell>
          <cell r="D17">
            <v>118</v>
          </cell>
        </row>
        <row r="18">
          <cell r="B18">
            <v>13513601</v>
          </cell>
          <cell r="C18" t="str">
            <v>Akhmad Fakhoni Listiyan D</v>
          </cell>
          <cell r="D18">
            <v>118</v>
          </cell>
        </row>
        <row r="19">
          <cell r="B19">
            <v>13612020</v>
          </cell>
          <cell r="C19" t="str">
            <v>Muhamad Fakhrusy</v>
          </cell>
          <cell r="D19">
            <v>70</v>
          </cell>
        </row>
        <row r="20">
          <cell r="B20">
            <v>13513005</v>
          </cell>
          <cell r="C20" t="str">
            <v>Vincent Theophilus Ciputra</v>
          </cell>
          <cell r="D20">
            <v>98</v>
          </cell>
        </row>
        <row r="21">
          <cell r="B21">
            <v>13513040</v>
          </cell>
          <cell r="C21" t="str">
            <v>Edwin Wijaya</v>
          </cell>
          <cell r="D21">
            <v>98</v>
          </cell>
        </row>
        <row r="22">
          <cell r="B22">
            <v>13513087</v>
          </cell>
          <cell r="C22" t="str">
            <v>Randi Chilyon Alfianto</v>
          </cell>
          <cell r="D22">
            <v>98</v>
          </cell>
        </row>
        <row r="23">
          <cell r="B23">
            <v>13512017</v>
          </cell>
          <cell r="C23" t="str">
            <v>Arieza Nadya Sekariani</v>
          </cell>
          <cell r="D23">
            <v>63</v>
          </cell>
        </row>
        <row r="24">
          <cell r="B24">
            <v>13512079</v>
          </cell>
          <cell r="C24" t="str">
            <v>Dariel Valdano</v>
          </cell>
          <cell r="D24">
            <v>73</v>
          </cell>
        </row>
      </sheetData>
      <sheetData sheetId="5">
        <row r="2">
          <cell r="B2">
            <v>13513090</v>
          </cell>
          <cell r="C2" t="str">
            <v>Ibrohim Kholilul Islam</v>
          </cell>
          <cell r="D2">
            <v>92</v>
          </cell>
        </row>
        <row r="3">
          <cell r="B3">
            <v>13511084</v>
          </cell>
          <cell r="C3" t="str">
            <v>Rifkiansyah Meidian</v>
          </cell>
          <cell r="D3">
            <v>78.5</v>
          </cell>
        </row>
        <row r="4">
          <cell r="B4">
            <v>13512046</v>
          </cell>
          <cell r="C4" t="str">
            <v>Michael Alexander Wangsa</v>
          </cell>
          <cell r="D4">
            <v>78.5</v>
          </cell>
        </row>
        <row r="5">
          <cell r="B5">
            <v>13512078</v>
          </cell>
          <cell r="C5" t="str">
            <v>Ramandika Pranamulia</v>
          </cell>
          <cell r="D5">
            <v>78.5</v>
          </cell>
        </row>
        <row r="6">
          <cell r="B6">
            <v>13513005</v>
          </cell>
          <cell r="C6" t="str">
            <v>Vincent Theophilus Ciputra</v>
          </cell>
          <cell r="D6">
            <v>86</v>
          </cell>
        </row>
        <row r="7">
          <cell r="B7">
            <v>13513040</v>
          </cell>
          <cell r="C7" t="str">
            <v>Edwin Wijaya</v>
          </cell>
          <cell r="D7">
            <v>86</v>
          </cell>
        </row>
        <row r="8">
          <cell r="B8">
            <v>13513087</v>
          </cell>
          <cell r="C8" t="str">
            <v>Randi Chilyon Alfianto</v>
          </cell>
          <cell r="D8">
            <v>86</v>
          </cell>
        </row>
        <row r="9">
          <cell r="B9">
            <v>13512028</v>
          </cell>
          <cell r="C9" t="str">
            <v>Andre Susanto</v>
          </cell>
          <cell r="D9">
            <v>100</v>
          </cell>
        </row>
        <row r="10">
          <cell r="B10">
            <v>13512053</v>
          </cell>
          <cell r="C10" t="str">
            <v>Rakhmatullah Yoga Sutrisna</v>
          </cell>
          <cell r="D10">
            <v>100</v>
          </cell>
        </row>
        <row r="11">
          <cell r="B11">
            <v>13513601</v>
          </cell>
          <cell r="C11" t="str">
            <v>Akhmad Fakhoni Listiyan D</v>
          </cell>
          <cell r="D11">
            <v>100</v>
          </cell>
        </row>
        <row r="12">
          <cell r="B12">
            <v>13512064</v>
          </cell>
          <cell r="C12" t="str">
            <v>Daniar Heri Kurniawan</v>
          </cell>
          <cell r="D12">
            <v>91</v>
          </cell>
        </row>
        <row r="13">
          <cell r="B13">
            <v>13612020</v>
          </cell>
          <cell r="C13" t="str">
            <v>Muhamad Fakhrusy</v>
          </cell>
          <cell r="D13">
            <v>91</v>
          </cell>
        </row>
        <row r="14">
          <cell r="B14">
            <v>13513015</v>
          </cell>
          <cell r="C14" t="str">
            <v>Aufar Gilbran</v>
          </cell>
          <cell r="D14">
            <v>100</v>
          </cell>
        </row>
        <row r="15">
          <cell r="B15">
            <v>13513024</v>
          </cell>
          <cell r="C15" t="str">
            <v>Luqman Arifin Siswanto</v>
          </cell>
          <cell r="D15">
            <v>100</v>
          </cell>
        </row>
        <row r="16">
          <cell r="B16">
            <v>13513026</v>
          </cell>
          <cell r="C16" t="str">
            <v>William Sentosa</v>
          </cell>
          <cell r="D16">
            <v>100</v>
          </cell>
        </row>
        <row r="17">
          <cell r="B17">
            <v>13513031</v>
          </cell>
          <cell r="C17" t="str">
            <v>Candy Olivia Mawalim</v>
          </cell>
          <cell r="D17">
            <v>100</v>
          </cell>
        </row>
        <row r="18">
          <cell r="B18">
            <v>13513032</v>
          </cell>
          <cell r="C18" t="str">
            <v>Angela Lynn</v>
          </cell>
          <cell r="D18">
            <v>100</v>
          </cell>
        </row>
        <row r="19">
          <cell r="B19">
            <v>13513030</v>
          </cell>
          <cell r="C19" t="str">
            <v>Yoga Adrian Saputra</v>
          </cell>
          <cell r="D19">
            <v>100</v>
          </cell>
        </row>
        <row r="20">
          <cell r="B20">
            <v>13513036</v>
          </cell>
          <cell r="C20" t="str">
            <v>Kevin Yauris</v>
          </cell>
          <cell r="D20">
            <v>100</v>
          </cell>
        </row>
        <row r="21">
          <cell r="B21">
            <v>13513042</v>
          </cell>
          <cell r="C21" t="str">
            <v>Feryandi Nurdiantoro</v>
          </cell>
          <cell r="D21">
            <v>100</v>
          </cell>
        </row>
        <row r="22">
          <cell r="B22">
            <v>13512023</v>
          </cell>
          <cell r="C22" t="str">
            <v>Junita Sinambela</v>
          </cell>
          <cell r="D22">
            <v>83.5</v>
          </cell>
        </row>
        <row r="23">
          <cell r="B23">
            <v>13512017</v>
          </cell>
          <cell r="C23" t="str">
            <v>Arieza Nadya Sekariani</v>
          </cell>
          <cell r="D23">
            <v>83.5</v>
          </cell>
        </row>
        <row r="24">
          <cell r="B24">
            <v>13512079</v>
          </cell>
          <cell r="C24" t="str">
            <v>Dariel Valdano</v>
          </cell>
          <cell r="D24">
            <v>83.5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A7" sqref="A7"/>
    </sheetView>
  </sheetViews>
  <sheetFormatPr defaultRowHeight="15" x14ac:dyDescent="0.25"/>
  <cols>
    <col min="1" max="1" width="5.140625" customWidth="1"/>
    <col min="2" max="2" width="12.28515625" customWidth="1"/>
    <col min="3" max="3" width="27.140625" customWidth="1"/>
    <col min="4" max="4" width="8.42578125" customWidth="1"/>
    <col min="5" max="5" width="8" customWidth="1"/>
    <col min="13" max="13" width="10.7109375" customWidth="1"/>
    <col min="14" max="14" width="9.85546875" customWidth="1"/>
  </cols>
  <sheetData>
    <row r="1" spans="1:15" ht="15.75" x14ac:dyDescent="0.25">
      <c r="A1" s="11" t="s">
        <v>53</v>
      </c>
      <c r="B1" s="11"/>
      <c r="C1" s="11"/>
    </row>
    <row r="2" spans="1:15" x14ac:dyDescent="0.25">
      <c r="A2" t="s">
        <v>0</v>
      </c>
    </row>
    <row r="3" spans="1:15" x14ac:dyDescent="0.25">
      <c r="A3" t="s">
        <v>1</v>
      </c>
    </row>
    <row r="5" spans="1:15" x14ac:dyDescent="0.25">
      <c r="A5" t="s">
        <v>54</v>
      </c>
    </row>
    <row r="6" spans="1:15" x14ac:dyDescent="0.25">
      <c r="A6" t="s">
        <v>55</v>
      </c>
    </row>
    <row r="8" spans="1:15" x14ac:dyDescent="0.25">
      <c r="A8" t="s">
        <v>52</v>
      </c>
    </row>
    <row r="11" spans="1:15" ht="24.75" customHeight="1" x14ac:dyDescent="0.25">
      <c r="A11" s="2" t="s">
        <v>27</v>
      </c>
      <c r="B11" s="2" t="s">
        <v>28</v>
      </c>
      <c r="C11" s="2" t="s">
        <v>29</v>
      </c>
      <c r="D11" s="8" t="s">
        <v>30</v>
      </c>
      <c r="E11" s="8"/>
      <c r="F11" s="2" t="s">
        <v>35</v>
      </c>
      <c r="G11" s="2" t="s">
        <v>36</v>
      </c>
      <c r="H11" s="2" t="s">
        <v>37</v>
      </c>
      <c r="I11" s="2" t="s">
        <v>38</v>
      </c>
      <c r="J11" s="2" t="s">
        <v>39</v>
      </c>
      <c r="K11" s="8" t="s">
        <v>44</v>
      </c>
      <c r="L11" s="8"/>
      <c r="M11" s="2" t="s">
        <v>40</v>
      </c>
      <c r="N11" s="2" t="s">
        <v>45</v>
      </c>
      <c r="O11" s="2" t="s">
        <v>46</v>
      </c>
    </row>
    <row r="12" spans="1:15" x14ac:dyDescent="0.25">
      <c r="A12" s="1">
        <v>1</v>
      </c>
      <c r="B12" s="1">
        <v>13511077</v>
      </c>
      <c r="C12" s="1" t="s">
        <v>2</v>
      </c>
      <c r="D12" s="1"/>
      <c r="E12" s="1"/>
      <c r="F12" s="6">
        <f>R12</f>
        <v>0</v>
      </c>
      <c r="G12" s="6">
        <f>VLOOKUP($B12,'[1]Tucil 2'!$B$2:$E$27,3,FALSE)</f>
        <v>63</v>
      </c>
      <c r="H12" s="6">
        <v>0</v>
      </c>
      <c r="I12" s="6">
        <v>0</v>
      </c>
      <c r="J12" s="6">
        <v>0</v>
      </c>
      <c r="K12" s="6"/>
      <c r="L12" s="6"/>
      <c r="M12" s="7">
        <v>2</v>
      </c>
      <c r="N12" s="9">
        <f>0.2*E12+0.25*((F12+G12+H12)/3)+0.3*((I12+J12)/2)+0.2*L12+0.05*(M12/27 * 100)</f>
        <v>5.6203703703703702</v>
      </c>
      <c r="O12" s="10" t="s">
        <v>51</v>
      </c>
    </row>
    <row r="13" spans="1:15" x14ac:dyDescent="0.25">
      <c r="A13" s="1">
        <v>2</v>
      </c>
      <c r="B13" s="1">
        <v>13511084</v>
      </c>
      <c r="C13" s="1" t="s">
        <v>3</v>
      </c>
      <c r="D13" s="1" t="s">
        <v>33</v>
      </c>
      <c r="E13" s="1">
        <v>61</v>
      </c>
      <c r="F13" s="6">
        <f>VLOOKUP($B13,'[1]Tucil 1'!$B$2:$D$26,3,FALSE)</f>
        <v>72</v>
      </c>
      <c r="G13" s="6">
        <f>VLOOKUP($B13,'[1]Tucil 2'!$B$2:$E$27,3,FALSE)</f>
        <v>63</v>
      </c>
      <c r="H13" s="6">
        <f>VLOOKUP($B13,'[1]Tucil 3'!$B$2:$D$27,3,FALSE)</f>
        <v>88</v>
      </c>
      <c r="I13" s="6">
        <v>0</v>
      </c>
      <c r="J13" s="6">
        <f>VLOOKUP($B13,'[1]Tubes 2'!$B$2:$D$27,3,FALSE)</f>
        <v>78.5</v>
      </c>
      <c r="K13" s="6" t="s">
        <v>31</v>
      </c>
      <c r="L13" s="6">
        <v>71</v>
      </c>
      <c r="M13" s="7">
        <v>26</v>
      </c>
      <c r="N13" s="9">
        <f>0.2*E13+0.25*((F13+G13+H13)/3)+0.3*((I13+J13)/2)+0.2*L13+0.05*(M13/27 * 100)</f>
        <v>61.57314814814815</v>
      </c>
      <c r="O13" s="10" t="s">
        <v>50</v>
      </c>
    </row>
    <row r="14" spans="1:15" x14ac:dyDescent="0.25">
      <c r="A14" s="1">
        <v>3</v>
      </c>
      <c r="B14" s="1">
        <v>13512007</v>
      </c>
      <c r="C14" s="1" t="s">
        <v>4</v>
      </c>
      <c r="D14" s="1" t="s">
        <v>32</v>
      </c>
      <c r="E14" s="1">
        <v>66</v>
      </c>
      <c r="F14" s="6">
        <f>VLOOKUP($B14,'[1]Tucil 1'!$B$2:$D$26,3,FALSE)</f>
        <v>80</v>
      </c>
      <c r="G14" s="6">
        <f>VLOOKUP($B14,'[1]Tucil 2'!$B$2:$E$27,3,FALSE)</f>
        <v>96</v>
      </c>
      <c r="H14" s="6">
        <v>0</v>
      </c>
      <c r="I14" s="6">
        <f>VLOOKUP($B14,'[1]Tubes 1'!$B$2:$D$27,3,FALSE)</f>
        <v>114</v>
      </c>
      <c r="J14" s="6">
        <v>0</v>
      </c>
      <c r="K14" s="6"/>
      <c r="L14" s="6"/>
      <c r="M14" s="7">
        <v>10</v>
      </c>
      <c r="N14" s="9">
        <f>0.2*E14+0.25*((F14+G14+H14)/3)+0.3*((I14+J14)/2)+0.2*L14+0.05*(M14/27 * 100)</f>
        <v>46.818518518518523</v>
      </c>
      <c r="O14" s="10" t="s">
        <v>50</v>
      </c>
    </row>
    <row r="15" spans="1:15" x14ac:dyDescent="0.25">
      <c r="A15" s="1">
        <v>4</v>
      </c>
      <c r="B15" s="1">
        <v>13512017</v>
      </c>
      <c r="C15" s="1" t="s">
        <v>5</v>
      </c>
      <c r="D15" s="1" t="s">
        <v>32</v>
      </c>
      <c r="E15" s="1">
        <v>66</v>
      </c>
      <c r="F15" s="6">
        <f>VLOOKUP($B15,'[1]Tucil 1'!$B$2:$D$26,3,FALSE)</f>
        <v>99</v>
      </c>
      <c r="G15" s="6">
        <f>VLOOKUP($B15,'[1]Tucil 2'!$B$2:$E$27,3,FALSE)</f>
        <v>56</v>
      </c>
      <c r="H15" s="6">
        <f>VLOOKUP($B15,'[1]Tucil 3'!$B$2:$D$27,3,FALSE)</f>
        <v>88</v>
      </c>
      <c r="I15" s="6">
        <f>VLOOKUP($B15,'[1]Tubes 1'!$B$2:$D$27,3,FALSE)</f>
        <v>63</v>
      </c>
      <c r="J15" s="6">
        <f>VLOOKUP($B15,'[1]Tubes 2'!$B$2:$D$27,3,FALSE)</f>
        <v>83.5</v>
      </c>
      <c r="K15" s="6" t="s">
        <v>31</v>
      </c>
      <c r="L15" s="6">
        <v>71</v>
      </c>
      <c r="M15" s="7">
        <v>17</v>
      </c>
      <c r="N15" s="9">
        <f>0.2*E15+0.25*((F15+G15+H15)/3)+0.3*((I15+J15)/2)+0.2*L15+0.05*(M15/27 * 100)</f>
        <v>72.773148148148152</v>
      </c>
      <c r="O15" s="10" t="s">
        <v>31</v>
      </c>
    </row>
    <row r="16" spans="1:15" x14ac:dyDescent="0.25">
      <c r="A16" s="1">
        <v>5</v>
      </c>
      <c r="B16" s="1">
        <v>13512023</v>
      </c>
      <c r="C16" s="1" t="s">
        <v>6</v>
      </c>
      <c r="D16" s="1" t="s">
        <v>32</v>
      </c>
      <c r="E16" s="1">
        <v>66</v>
      </c>
      <c r="F16" s="6">
        <f>VLOOKUP($B16,'[1]Tucil 1'!$B$2:$D$26,3,FALSE)</f>
        <v>100</v>
      </c>
      <c r="G16" s="6">
        <f>VLOOKUP($B16,'[1]Tucil 2'!$B$2:$E$27,3,FALSE)</f>
        <v>95</v>
      </c>
      <c r="H16" s="6">
        <f>VLOOKUP($B16,'[1]Tucil 3'!$B$2:$D$27,3,FALSE)</f>
        <v>100</v>
      </c>
      <c r="I16" s="6">
        <f>VLOOKUP($B16,'[1]Tubes 1'!$B$2:$D$27,3,FALSE)</f>
        <v>114</v>
      </c>
      <c r="J16" s="6">
        <f>VLOOKUP($B16,'[1]Tubes 2'!$B$2:$D$27,3,FALSE)</f>
        <v>83.5</v>
      </c>
      <c r="K16" s="6" t="s">
        <v>34</v>
      </c>
      <c r="L16" s="6">
        <v>76</v>
      </c>
      <c r="M16" s="7">
        <v>26</v>
      </c>
      <c r="N16" s="9">
        <f>0.2*E16+0.25*((F16+G16+H16)/3)+0.3*((I16+J16)/2)+0.2*L16+0.05*(M16/27 * 100)</f>
        <v>87.423148148148144</v>
      </c>
      <c r="O16" s="10" t="s">
        <v>47</v>
      </c>
    </row>
    <row r="17" spans="1:15" x14ac:dyDescent="0.25">
      <c r="A17" s="1">
        <v>6</v>
      </c>
      <c r="B17" s="1">
        <v>13512028</v>
      </c>
      <c r="C17" s="1" t="s">
        <v>7</v>
      </c>
      <c r="D17" s="1" t="s">
        <v>34</v>
      </c>
      <c r="E17" s="1">
        <v>76</v>
      </c>
      <c r="F17" s="6">
        <f>VLOOKUP($B17,'[1]Tucil 1'!$B$2:$D$26,3,FALSE)</f>
        <v>109</v>
      </c>
      <c r="G17" s="6">
        <f>VLOOKUP($B17,'[1]Tucil 2'!$B$2:$E$27,3,FALSE)</f>
        <v>95</v>
      </c>
      <c r="H17" s="6">
        <f>VLOOKUP($B17,'[1]Tucil 3'!$B$2:$D$27,3,FALSE)</f>
        <v>96</v>
      </c>
      <c r="I17" s="6">
        <f>VLOOKUP($B17,'[1]Tubes 1'!$B$2:$D$27,3,FALSE)</f>
        <v>118</v>
      </c>
      <c r="J17" s="6">
        <f>VLOOKUP($B17,'[1]Tubes 2'!$B$2:$D$27,3,FALSE)</f>
        <v>100</v>
      </c>
      <c r="K17" s="6" t="s">
        <v>48</v>
      </c>
      <c r="L17" s="6">
        <v>81</v>
      </c>
      <c r="M17" s="7">
        <v>27</v>
      </c>
      <c r="N17" s="9">
        <f>0.2*E17+0.25*((F17+G17+H17)/3)+0.3*((I17+J17)/2)+0.2*L17+0.05*(M17/27 * 100)</f>
        <v>94.100000000000009</v>
      </c>
      <c r="O17" s="10" t="s">
        <v>47</v>
      </c>
    </row>
    <row r="18" spans="1:15" x14ac:dyDescent="0.25">
      <c r="A18" s="1">
        <v>7</v>
      </c>
      <c r="B18" s="1">
        <v>13512046</v>
      </c>
      <c r="C18" s="1" t="s">
        <v>8</v>
      </c>
      <c r="D18" s="1" t="s">
        <v>33</v>
      </c>
      <c r="E18" s="1">
        <v>61</v>
      </c>
      <c r="F18" s="6">
        <f>VLOOKUP($B18,'[1]Tucil 1'!$B$2:$D$26,3,FALSE)</f>
        <v>109</v>
      </c>
      <c r="G18" s="6">
        <f>VLOOKUP($B18,'[1]Tucil 2'!$B$2:$E$27,3,FALSE)</f>
        <v>93</v>
      </c>
      <c r="H18" s="6">
        <f>VLOOKUP($B18,'[1]Tucil 3'!$B$2:$D$27,3,FALSE)</f>
        <v>100</v>
      </c>
      <c r="I18" s="6">
        <f>VLOOKUP($B18,'[1]Tubes 1'!$B$2:$D$27,3,FALSE)</f>
        <v>118</v>
      </c>
      <c r="J18" s="6">
        <f>VLOOKUP($B18,'[1]Tubes 2'!$B$2:$D$27,3,FALSE)</f>
        <v>78.5</v>
      </c>
      <c r="K18" s="6" t="s">
        <v>48</v>
      </c>
      <c r="L18" s="6">
        <v>81</v>
      </c>
      <c r="M18" s="7">
        <v>24</v>
      </c>
      <c r="N18" s="9">
        <f>0.2*E18+0.25*((F18+G18+H18)/3)+0.3*((I18+J18)/2)+0.2*L18+0.05*(M18/27 * 100)</f>
        <v>87.486111111111114</v>
      </c>
      <c r="O18" s="10" t="s">
        <v>47</v>
      </c>
    </row>
    <row r="19" spans="1:15" x14ac:dyDescent="0.25">
      <c r="A19" s="1">
        <v>8</v>
      </c>
      <c r="B19" s="1">
        <v>13512053</v>
      </c>
      <c r="C19" s="1" t="s">
        <v>9</v>
      </c>
      <c r="D19" s="1" t="s">
        <v>32</v>
      </c>
      <c r="E19" s="1">
        <v>66</v>
      </c>
      <c r="F19" s="6">
        <f>VLOOKUP($B19,'[1]Tucil 1'!$B$2:$D$26,3,FALSE)</f>
        <v>100</v>
      </c>
      <c r="G19" s="6">
        <f>VLOOKUP($B19,'[1]Tucil 2'!$B$2:$E$27,3,FALSE)</f>
        <v>95</v>
      </c>
      <c r="H19" s="6">
        <f>VLOOKUP($B19,'[1]Tucil 3'!$B$2:$D$27,3,FALSE)</f>
        <v>96</v>
      </c>
      <c r="I19" s="6">
        <f>VLOOKUP($B19,'[1]Tubes 1'!$B$2:$D$27,3,FALSE)</f>
        <v>115</v>
      </c>
      <c r="J19" s="6">
        <f>VLOOKUP($B19,'[1]Tubes 2'!$B$2:$D$27,3,FALSE)</f>
        <v>100</v>
      </c>
      <c r="K19" s="6" t="s">
        <v>34</v>
      </c>
      <c r="L19" s="6">
        <v>76</v>
      </c>
      <c r="M19" s="7">
        <v>26</v>
      </c>
      <c r="N19" s="9">
        <f>0.2*E19+0.25*((F19+G19+H19)/3)+0.3*((I19+J19)/2)+0.2*L19+0.05*(M19/27 * 100)</f>
        <v>89.714814814814815</v>
      </c>
      <c r="O19" s="10" t="s">
        <v>47</v>
      </c>
    </row>
    <row r="20" spans="1:15" x14ac:dyDescent="0.25">
      <c r="A20" s="1">
        <v>9</v>
      </c>
      <c r="B20" s="1">
        <v>13512064</v>
      </c>
      <c r="C20" s="1" t="s">
        <v>10</v>
      </c>
      <c r="D20" s="1" t="s">
        <v>34</v>
      </c>
      <c r="E20" s="1">
        <v>76</v>
      </c>
      <c r="F20" s="6">
        <f>VLOOKUP($B20,'[1]Tucil 1'!$B$2:$D$26,3,FALSE)</f>
        <v>100</v>
      </c>
      <c r="G20" s="6">
        <f>VLOOKUP($B20,'[1]Tucil 2'!$B$2:$E$27,3,FALSE)</f>
        <v>83</v>
      </c>
      <c r="H20" s="6">
        <f>VLOOKUP($B20,'[1]Tucil 3'!$B$2:$D$27,3,FALSE)</f>
        <v>100</v>
      </c>
      <c r="I20" s="6">
        <f>VLOOKUP($B20,'[1]Tubes 1'!$B$2:$D$27,3,FALSE)</f>
        <v>114</v>
      </c>
      <c r="J20" s="6">
        <f>VLOOKUP($B20,'[1]Tubes 2'!$B$2:$D$27,3,FALSE)</f>
        <v>91</v>
      </c>
      <c r="K20" s="6" t="s">
        <v>48</v>
      </c>
      <c r="L20" s="6">
        <v>81</v>
      </c>
      <c r="M20" s="7">
        <v>19</v>
      </c>
      <c r="N20" s="9">
        <f>0.2*E20+0.25*((F20+G20+H20)/3)+0.3*((I20+J20)/2)+0.2*L20+0.05*(M20/27 * 100)</f>
        <v>89.251851851851853</v>
      </c>
      <c r="O20" s="10" t="s">
        <v>47</v>
      </c>
    </row>
    <row r="21" spans="1:15" x14ac:dyDescent="0.25">
      <c r="A21" s="1">
        <v>10</v>
      </c>
      <c r="B21" s="1">
        <v>13512078</v>
      </c>
      <c r="C21" s="1" t="s">
        <v>11</v>
      </c>
      <c r="D21" s="1" t="s">
        <v>32</v>
      </c>
      <c r="E21" s="1">
        <v>66</v>
      </c>
      <c r="F21" s="6">
        <f>VLOOKUP($B21,'[1]Tucil 1'!$B$2:$D$26,3,FALSE)</f>
        <v>95</v>
      </c>
      <c r="G21" s="6">
        <f>VLOOKUP($B21,'[1]Tucil 2'!$B$2:$E$27,3,FALSE)</f>
        <v>96</v>
      </c>
      <c r="H21" s="6">
        <f>VLOOKUP($B21,'[1]Tucil 3'!$B$2:$D$27,3,FALSE)</f>
        <v>100</v>
      </c>
      <c r="I21" s="6">
        <f>VLOOKUP($B21,'[1]Tubes 1'!$B$2:$D$27,3,FALSE)</f>
        <v>115</v>
      </c>
      <c r="J21" s="6">
        <f>VLOOKUP($B21,'[1]Tubes 2'!$B$2:$D$27,3,FALSE)</f>
        <v>78.5</v>
      </c>
      <c r="K21" s="6" t="s">
        <v>34</v>
      </c>
      <c r="L21" s="6">
        <v>76</v>
      </c>
      <c r="M21" s="7">
        <v>22</v>
      </c>
      <c r="N21" s="9">
        <f>0.2*E21+0.25*((F21+G21+H21)/3)+0.3*((I21+J21)/2)+0.2*L21+0.05*(M21/27 * 100)</f>
        <v>85.749074074074073</v>
      </c>
      <c r="O21" s="10" t="s">
        <v>47</v>
      </c>
    </row>
    <row r="22" spans="1:15" x14ac:dyDescent="0.25">
      <c r="A22" s="1">
        <v>11</v>
      </c>
      <c r="B22" s="1">
        <v>13512079</v>
      </c>
      <c r="C22" s="1" t="s">
        <v>12</v>
      </c>
      <c r="D22" s="1" t="s">
        <v>34</v>
      </c>
      <c r="E22" s="1">
        <v>76</v>
      </c>
      <c r="F22" s="6">
        <f>VLOOKUP($B22,'[1]Tucil 1'!$B$2:$D$26,3,FALSE)</f>
        <v>70</v>
      </c>
      <c r="G22" s="6">
        <f>VLOOKUP($B22,'[1]Tucil 2'!$B$2:$E$27,3,FALSE)</f>
        <v>56</v>
      </c>
      <c r="H22" s="6">
        <f>VLOOKUP($B22,'[1]Tucil 3'!$B$2:$D$27,3,FALSE)</f>
        <v>88</v>
      </c>
      <c r="I22" s="6">
        <f>VLOOKUP($B22,'[1]Tubes 1'!$B$2:$D$27,3,FALSE)</f>
        <v>73</v>
      </c>
      <c r="J22" s="6">
        <f>VLOOKUP($B22,'[1]Tubes 2'!$B$2:$D$27,3,FALSE)</f>
        <v>83.5</v>
      </c>
      <c r="K22" s="6"/>
      <c r="L22" s="6"/>
      <c r="M22" s="7">
        <v>18</v>
      </c>
      <c r="N22" s="9">
        <f>0.2*E22+0.25*((F22+G22+H22)/3)+0.3*((I22+J22)/2)+0.2*L22+0.05*(M22/27 * 100)</f>
        <v>59.841666666666661</v>
      </c>
      <c r="O22" s="10" t="s">
        <v>50</v>
      </c>
    </row>
    <row r="23" spans="1:15" x14ac:dyDescent="0.25">
      <c r="A23" s="1">
        <v>12</v>
      </c>
      <c r="B23" s="1">
        <v>13513005</v>
      </c>
      <c r="C23" s="1" t="s">
        <v>13</v>
      </c>
      <c r="D23" s="1" t="s">
        <v>31</v>
      </c>
      <c r="E23" s="1">
        <v>71</v>
      </c>
      <c r="F23" s="6">
        <f>VLOOKUP($B23,'[1]Tucil 1'!$B$2:$D$26,3,FALSE)</f>
        <v>100</v>
      </c>
      <c r="G23" s="6">
        <f>VLOOKUP($B23,'[1]Tucil 2'!$B$2:$E$27,3,FALSE)</f>
        <v>90</v>
      </c>
      <c r="H23" s="6">
        <f>VLOOKUP($B23,'[1]Tucil 3'!$B$2:$D$27,3,FALSE)</f>
        <v>97</v>
      </c>
      <c r="I23" s="6">
        <f>VLOOKUP($B23,'[1]Tubes 1'!$B$2:$D$27,3,FALSE)</f>
        <v>98</v>
      </c>
      <c r="J23" s="6">
        <f>VLOOKUP($B23,'[1]Tubes 2'!$B$2:$D$27,3,FALSE)</f>
        <v>86</v>
      </c>
      <c r="K23" s="6" t="s">
        <v>49</v>
      </c>
      <c r="L23" s="6">
        <v>81</v>
      </c>
      <c r="M23" s="7">
        <v>25</v>
      </c>
      <c r="N23" s="9">
        <f>0.2*E23+0.25*((F23+G23+H23)/3)+0.3*((I23+J23)/2)+0.2*L23+0.05*(M23/27 * 100)</f>
        <v>86.546296296296305</v>
      </c>
      <c r="O23" s="10" t="s">
        <v>47</v>
      </c>
    </row>
    <row r="24" spans="1:15" x14ac:dyDescent="0.25">
      <c r="A24" s="1">
        <v>13</v>
      </c>
      <c r="B24" s="1">
        <v>13513015</v>
      </c>
      <c r="C24" s="1" t="s">
        <v>14</v>
      </c>
      <c r="D24" s="1" t="s">
        <v>31</v>
      </c>
      <c r="E24" s="1">
        <v>71</v>
      </c>
      <c r="F24" s="6">
        <f>VLOOKUP($B24,'[1]Tucil 1'!$B$2:$D$26,3,FALSE)</f>
        <v>95</v>
      </c>
      <c r="G24" s="6">
        <f>VLOOKUP($B24,'[1]Tucil 2'!$B$2:$E$27,3,FALSE)</f>
        <v>86</v>
      </c>
      <c r="H24" s="6">
        <f>VLOOKUP($B24,'[1]Tucil 3'!$B$2:$D$27,3,FALSE)</f>
        <v>100</v>
      </c>
      <c r="I24" s="6">
        <f>VLOOKUP($B24,'[1]Tubes 1'!$B$2:$D$27,3,FALSE)</f>
        <v>77</v>
      </c>
      <c r="J24" s="6">
        <f>VLOOKUP($B24,'[1]Tubes 2'!$B$2:$D$27,3,FALSE)</f>
        <v>100</v>
      </c>
      <c r="K24" s="6" t="s">
        <v>48</v>
      </c>
      <c r="L24" s="6">
        <v>81</v>
      </c>
      <c r="M24" s="7">
        <v>22</v>
      </c>
      <c r="N24" s="9">
        <f>0.2*E24+0.25*((F24+G24+H24)/3)+0.3*((I24+J24)/2)+0.2*L24+0.05*(M24/27 * 100)</f>
        <v>84.44074074074075</v>
      </c>
      <c r="O24" s="10" t="s">
        <v>47</v>
      </c>
    </row>
    <row r="25" spans="1:15" x14ac:dyDescent="0.25">
      <c r="A25" s="1">
        <v>14</v>
      </c>
      <c r="B25" s="1">
        <v>13513024</v>
      </c>
      <c r="C25" s="1" t="s">
        <v>15</v>
      </c>
      <c r="D25" s="1" t="s">
        <v>31</v>
      </c>
      <c r="E25" s="1">
        <v>71</v>
      </c>
      <c r="F25" s="6">
        <f>VLOOKUP($B25,'[1]Tucil 1'!$B$2:$D$26,3,FALSE)</f>
        <v>96</v>
      </c>
      <c r="G25" s="6">
        <f>VLOOKUP($B25,'[1]Tucil 2'!$B$2:$E$27,3,FALSE)</f>
        <v>98</v>
      </c>
      <c r="H25" s="6">
        <f>VLOOKUP($B25,'[1]Tucil 3'!$B$2:$D$27,3,FALSE)</f>
        <v>95</v>
      </c>
      <c r="I25" s="6">
        <f>VLOOKUP($B25,'[1]Tubes 1'!$B$2:$D$27,3,FALSE)</f>
        <v>77</v>
      </c>
      <c r="J25" s="6">
        <f>VLOOKUP($B25,'[1]Tubes 2'!$B$2:$D$27,3,FALSE)</f>
        <v>100</v>
      </c>
      <c r="K25" s="6" t="s">
        <v>34</v>
      </c>
      <c r="L25" s="6">
        <v>76</v>
      </c>
      <c r="M25" s="7">
        <v>21</v>
      </c>
      <c r="N25" s="9">
        <f>0.2*E25+0.25*((F25+G25+H25)/3)+0.3*((I25+J25)/2)+0.2*L25+0.05*(M25/27 * 100)</f>
        <v>83.922222222222217</v>
      </c>
      <c r="O25" s="10" t="s">
        <v>47</v>
      </c>
    </row>
    <row r="26" spans="1:15" x14ac:dyDescent="0.25">
      <c r="A26" s="1">
        <v>15</v>
      </c>
      <c r="B26" s="1">
        <v>13513026</v>
      </c>
      <c r="C26" s="1" t="s">
        <v>16</v>
      </c>
      <c r="D26" s="1" t="s">
        <v>32</v>
      </c>
      <c r="E26" s="1">
        <v>66</v>
      </c>
      <c r="F26" s="6">
        <f>VLOOKUP($B26,'[1]Tucil 1'!$B$2:$D$26,3,FALSE)</f>
        <v>95</v>
      </c>
      <c r="G26" s="6">
        <f>VLOOKUP($B26,'[1]Tucil 2'!$B$2:$E$27,3,FALSE)</f>
        <v>90</v>
      </c>
      <c r="H26" s="6">
        <f>VLOOKUP($B26,'[1]Tucil 3'!$B$2:$D$27,3,FALSE)</f>
        <v>97</v>
      </c>
      <c r="I26" s="6">
        <f>VLOOKUP($B26,'[1]Tubes 1'!$B$2:$D$27,3,FALSE)</f>
        <v>113</v>
      </c>
      <c r="J26" s="6">
        <f>VLOOKUP($B26,'[1]Tubes 2'!$B$2:$D$27,3,FALSE)</f>
        <v>100</v>
      </c>
      <c r="K26" s="6" t="s">
        <v>34</v>
      </c>
      <c r="L26" s="6">
        <v>76</v>
      </c>
      <c r="M26" s="7">
        <v>26</v>
      </c>
      <c r="N26" s="9">
        <f>0.2*E26+0.25*((F26+G26+H26)/3)+0.3*((I26+J26)/2)+0.2*L26+0.05*(M26/27 * 100)</f>
        <v>88.664814814814818</v>
      </c>
      <c r="O26" s="10" t="s">
        <v>47</v>
      </c>
    </row>
    <row r="27" spans="1:15" x14ac:dyDescent="0.25">
      <c r="A27" s="1">
        <v>16</v>
      </c>
      <c r="B27" s="1">
        <v>13513030</v>
      </c>
      <c r="C27" s="1" t="s">
        <v>17</v>
      </c>
      <c r="D27" s="1" t="s">
        <v>31</v>
      </c>
      <c r="E27" s="1">
        <v>71</v>
      </c>
      <c r="F27" s="6">
        <f>VLOOKUP($B27,'[1]Tucil 1'!$B$2:$D$26,3,FALSE)</f>
        <v>90</v>
      </c>
      <c r="G27" s="6">
        <f>VLOOKUP($B27,'[1]Tucil 2'!$B$2:$E$27,3,FALSE)</f>
        <v>100</v>
      </c>
      <c r="H27" s="6">
        <f>VLOOKUP($B27,'[1]Tucil 3'!$B$2:$D$27,3,FALSE)</f>
        <v>95</v>
      </c>
      <c r="I27" s="6">
        <f>VLOOKUP($B27,'[1]Tubes 1'!$B$2:$D$27,3,FALSE)</f>
        <v>89</v>
      </c>
      <c r="J27" s="6">
        <f>VLOOKUP($B27,'[1]Tubes 2'!$B$2:$D$27,3,FALSE)</f>
        <v>100</v>
      </c>
      <c r="K27" s="6" t="s">
        <v>34</v>
      </c>
      <c r="L27" s="6">
        <v>76</v>
      </c>
      <c r="M27" s="7">
        <v>26</v>
      </c>
      <c r="N27" s="9">
        <f>0.2*E27+0.25*((F27+G27+H27)/3)+0.3*((I27+J27)/2)+0.2*L27+0.05*(M27/27 * 100)</f>
        <v>86.31481481481481</v>
      </c>
      <c r="O27" s="10" t="s">
        <v>47</v>
      </c>
    </row>
    <row r="28" spans="1:15" x14ac:dyDescent="0.25">
      <c r="A28" s="1">
        <v>17</v>
      </c>
      <c r="B28" s="1">
        <v>13513031</v>
      </c>
      <c r="C28" s="1" t="s">
        <v>18</v>
      </c>
      <c r="D28" s="1" t="s">
        <v>32</v>
      </c>
      <c r="E28" s="1">
        <v>66</v>
      </c>
      <c r="F28" s="6">
        <f>VLOOKUP($B28,'[1]Tucil 1'!$B$2:$D$26,3,FALSE)</f>
        <v>99</v>
      </c>
      <c r="G28" s="6">
        <f>VLOOKUP($B28,'[1]Tucil 2'!$B$2:$E$27,3,FALSE)</f>
        <v>90</v>
      </c>
      <c r="H28" s="6">
        <f>VLOOKUP($B28,'[1]Tucil 3'!$B$2:$D$27,3,FALSE)</f>
        <v>97</v>
      </c>
      <c r="I28" s="6">
        <f>VLOOKUP($B28,'[1]Tubes 1'!$B$2:$D$27,3,FALSE)</f>
        <v>113</v>
      </c>
      <c r="J28" s="6">
        <f>VLOOKUP($B28,'[1]Tubes 2'!$B$2:$D$27,3,FALSE)</f>
        <v>100</v>
      </c>
      <c r="K28" s="6" t="s">
        <v>34</v>
      </c>
      <c r="L28" s="6">
        <v>76</v>
      </c>
      <c r="M28" s="7">
        <v>25</v>
      </c>
      <c r="N28" s="9">
        <f>0.2*E28+0.25*((F28+G28+H28)/3)+0.3*((I28+J28)/2)+0.2*L28+0.05*(M28/27 * 100)</f>
        <v>88.81296296296297</v>
      </c>
      <c r="O28" s="10" t="s">
        <v>47</v>
      </c>
    </row>
    <row r="29" spans="1:15" x14ac:dyDescent="0.25">
      <c r="A29" s="1">
        <v>18</v>
      </c>
      <c r="B29" s="1">
        <v>13513032</v>
      </c>
      <c r="C29" s="1" t="s">
        <v>19</v>
      </c>
      <c r="D29" s="1" t="s">
        <v>32</v>
      </c>
      <c r="E29" s="1">
        <v>66</v>
      </c>
      <c r="F29" s="6">
        <f>VLOOKUP($B29,'[1]Tucil 1'!$B$2:$D$26,3,FALSE)</f>
        <v>90</v>
      </c>
      <c r="G29" s="6">
        <f>VLOOKUP($B29,'[1]Tucil 2'!$B$2:$E$27,3,FALSE)</f>
        <v>90</v>
      </c>
      <c r="H29" s="6">
        <f>VLOOKUP($B29,'[1]Tucil 3'!$B$2:$D$27,3,FALSE)</f>
        <v>97</v>
      </c>
      <c r="I29" s="6">
        <f>VLOOKUP($B29,'[1]Tubes 1'!$B$2:$D$27,3,FALSE)</f>
        <v>113</v>
      </c>
      <c r="J29" s="6">
        <f>VLOOKUP($B29,'[1]Tubes 2'!$B$2:$D$27,3,FALSE)</f>
        <v>100</v>
      </c>
      <c r="K29" s="6" t="s">
        <v>34</v>
      </c>
      <c r="L29" s="6">
        <v>76</v>
      </c>
      <c r="M29" s="7">
        <v>25</v>
      </c>
      <c r="N29" s="9">
        <f>0.2*E29+0.25*((F29+G29+H29)/3)+0.3*((I29+J29)/2)+0.2*L29+0.05*(M29/27 * 100)</f>
        <v>88.06296296296297</v>
      </c>
      <c r="O29" s="10" t="s">
        <v>47</v>
      </c>
    </row>
    <row r="30" spans="1:15" x14ac:dyDescent="0.25">
      <c r="A30" s="1">
        <v>19</v>
      </c>
      <c r="B30" s="1">
        <v>13513036</v>
      </c>
      <c r="C30" s="1" t="s">
        <v>20</v>
      </c>
      <c r="D30" s="1" t="s">
        <v>31</v>
      </c>
      <c r="E30" s="1">
        <v>71</v>
      </c>
      <c r="F30" s="6">
        <f>VLOOKUP($B30,'[1]Tucil 1'!$B$2:$D$26,3,FALSE)</f>
        <v>79</v>
      </c>
      <c r="G30" s="6">
        <f>VLOOKUP($B30,'[1]Tucil 2'!$B$2:$E$27,3,FALSE)</f>
        <v>98</v>
      </c>
      <c r="H30" s="6">
        <f>VLOOKUP($B30,'[1]Tucil 3'!$B$2:$D$27,3,FALSE)</f>
        <v>95</v>
      </c>
      <c r="I30" s="6">
        <f>VLOOKUP($B30,'[1]Tubes 1'!$B$2:$D$27,3,FALSE)</f>
        <v>89</v>
      </c>
      <c r="J30" s="6">
        <f>VLOOKUP($B30,'[1]Tubes 2'!$B$2:$D$27,3,FALSE)</f>
        <v>100</v>
      </c>
      <c r="K30" s="6" t="s">
        <v>34</v>
      </c>
      <c r="L30" s="6">
        <v>76</v>
      </c>
      <c r="M30" s="7">
        <v>22</v>
      </c>
      <c r="N30" s="9">
        <f>0.2*E30+0.25*((F30+G30+H30)/3)+0.3*((I30+J30)/2)+0.2*L30+0.05*(M30/27 * 100)</f>
        <v>84.490740740740748</v>
      </c>
      <c r="O30" s="10" t="s">
        <v>47</v>
      </c>
    </row>
    <row r="31" spans="1:15" x14ac:dyDescent="0.25">
      <c r="A31" s="1">
        <v>20</v>
      </c>
      <c r="B31" s="1">
        <v>13513040</v>
      </c>
      <c r="C31" s="1" t="s">
        <v>21</v>
      </c>
      <c r="D31" s="1" t="s">
        <v>31</v>
      </c>
      <c r="E31" s="1">
        <v>71</v>
      </c>
      <c r="F31" s="6">
        <f>VLOOKUP($B31,'[1]Tucil 1'!$B$2:$D$26,3,FALSE)</f>
        <v>95</v>
      </c>
      <c r="G31" s="6">
        <f>VLOOKUP($B31,'[1]Tucil 2'!$B$2:$E$27,3,FALSE)</f>
        <v>95</v>
      </c>
      <c r="H31" s="6">
        <f>VLOOKUP($B31,'[1]Tucil 3'!$B$2:$D$27,3,FALSE)</f>
        <v>97</v>
      </c>
      <c r="I31" s="6">
        <f>VLOOKUP($B31,'[1]Tubes 1'!$B$2:$D$27,3,FALSE)</f>
        <v>98</v>
      </c>
      <c r="J31" s="6">
        <f>VLOOKUP($B31,'[1]Tubes 2'!$B$2:$D$27,3,FALSE)</f>
        <v>86</v>
      </c>
      <c r="K31" s="6" t="s">
        <v>48</v>
      </c>
      <c r="L31" s="6">
        <v>81</v>
      </c>
      <c r="M31" s="7">
        <v>26</v>
      </c>
      <c r="N31" s="9">
        <f>0.2*E31+0.25*((F31+G31+H31)/3)+0.3*((I31+J31)/2)+0.2*L31+0.05*(M31/27 * 100)</f>
        <v>86.731481481481481</v>
      </c>
      <c r="O31" s="10" t="s">
        <v>47</v>
      </c>
    </row>
    <row r="32" spans="1:15" x14ac:dyDescent="0.25">
      <c r="A32" s="1">
        <v>21</v>
      </c>
      <c r="B32" s="1">
        <v>13513042</v>
      </c>
      <c r="C32" s="1" t="s">
        <v>22</v>
      </c>
      <c r="D32" s="1" t="s">
        <v>34</v>
      </c>
      <c r="E32" s="1">
        <v>76</v>
      </c>
      <c r="F32" s="6">
        <f>VLOOKUP($B32,'[1]Tucil 1'!$B$2:$D$26,3,FALSE)</f>
        <v>110</v>
      </c>
      <c r="G32" s="6">
        <f>VLOOKUP($B32,'[1]Tucil 2'!$B$2:$E$27,3,FALSE)</f>
        <v>100</v>
      </c>
      <c r="H32" s="6">
        <f>VLOOKUP($B32,'[1]Tucil 3'!$B$2:$D$27,3,FALSE)</f>
        <v>95</v>
      </c>
      <c r="I32" s="6">
        <f>VLOOKUP($B32,'[1]Tubes 1'!$B$2:$D$27,3,FALSE)</f>
        <v>89</v>
      </c>
      <c r="J32" s="6">
        <f>VLOOKUP($B32,'[1]Tubes 2'!$B$2:$D$27,3,FALSE)</f>
        <v>100</v>
      </c>
      <c r="K32" s="6" t="s">
        <v>48</v>
      </c>
      <c r="L32" s="6">
        <v>81</v>
      </c>
      <c r="M32" s="7">
        <v>27</v>
      </c>
      <c r="N32" s="9">
        <f>0.2*E32+0.25*((F32+G32+H32)/3)+0.3*((I32+J32)/2)+0.2*L32+0.05*(M32/27 * 100)</f>
        <v>90.166666666666671</v>
      </c>
      <c r="O32" s="10" t="s">
        <v>47</v>
      </c>
    </row>
    <row r="33" spans="1:15" x14ac:dyDescent="0.25">
      <c r="A33" s="1">
        <v>22</v>
      </c>
      <c r="B33" s="1">
        <v>13513087</v>
      </c>
      <c r="C33" s="1" t="s">
        <v>23</v>
      </c>
      <c r="D33" s="1" t="s">
        <v>32</v>
      </c>
      <c r="E33" s="1">
        <v>66</v>
      </c>
      <c r="F33" s="6">
        <f>VLOOKUP($B33,'[1]Tucil 1'!$B$2:$D$26,3,FALSE)</f>
        <v>100</v>
      </c>
      <c r="G33" s="6">
        <f>VLOOKUP($B33,'[1]Tucil 2'!$B$2:$E$27,3,FALSE)</f>
        <v>95</v>
      </c>
      <c r="H33" s="6">
        <f>VLOOKUP($B33,'[1]Tucil 3'!$B$2:$D$27,3,FALSE)</f>
        <v>97</v>
      </c>
      <c r="I33" s="6">
        <f>VLOOKUP($B33,'[1]Tubes 1'!$B$2:$D$27,3,FALSE)</f>
        <v>98</v>
      </c>
      <c r="J33" s="6">
        <f>VLOOKUP($B33,'[1]Tubes 2'!$B$2:$D$27,3,FALSE)</f>
        <v>86</v>
      </c>
      <c r="K33" s="6" t="s">
        <v>34</v>
      </c>
      <c r="L33" s="6">
        <v>76</v>
      </c>
      <c r="M33" s="7">
        <v>25</v>
      </c>
      <c r="N33" s="9">
        <f>0.2*E33+0.25*((F33+G33+H33)/3)+0.3*((I33+J33)/2)+0.2*L33+0.05*(M33/27 * 100)</f>
        <v>84.962962962962962</v>
      </c>
      <c r="O33" s="10" t="s">
        <v>47</v>
      </c>
    </row>
    <row r="34" spans="1:15" x14ac:dyDescent="0.25">
      <c r="A34" s="1">
        <v>23</v>
      </c>
      <c r="B34" s="1">
        <v>13513090</v>
      </c>
      <c r="C34" s="1" t="s">
        <v>24</v>
      </c>
      <c r="D34" s="1" t="s">
        <v>33</v>
      </c>
      <c r="E34" s="1">
        <v>61</v>
      </c>
      <c r="F34" s="6">
        <f>VLOOKUP($B34,'[1]Tucil 1'!$B$2:$D$26,3,FALSE)</f>
        <v>95</v>
      </c>
      <c r="G34" s="6">
        <f>VLOOKUP($B34,'[1]Tucil 2'!$B$2:$E$27,3,FALSE)</f>
        <v>86</v>
      </c>
      <c r="H34" s="6">
        <f>VLOOKUP($B34,'[1]Tucil 3'!$B$2:$D$27,3,FALSE)</f>
        <v>100</v>
      </c>
      <c r="I34" s="6">
        <f>VLOOKUP($B34,'[1]Tubes 1'!$B$2:$D$27,3,FALSE)</f>
        <v>77</v>
      </c>
      <c r="J34" s="6">
        <f>VLOOKUP($B34,'[1]Tubes 2'!$B$2:$D$27,3,FALSE)</f>
        <v>92</v>
      </c>
      <c r="K34" s="6" t="s">
        <v>34</v>
      </c>
      <c r="L34" s="6">
        <v>76</v>
      </c>
      <c r="M34" s="7">
        <v>22</v>
      </c>
      <c r="N34" s="9">
        <f>0.2*E34+0.25*((F34+G34+H34)/3)+0.3*((I34+J34)/2)+0.2*L34+0.05*(M34/27 * 100)</f>
        <v>80.240740740740748</v>
      </c>
      <c r="O34" s="10" t="s">
        <v>34</v>
      </c>
    </row>
    <row r="35" spans="1:15" x14ac:dyDescent="0.25">
      <c r="A35" s="1">
        <v>24</v>
      </c>
      <c r="B35" s="1">
        <v>13513601</v>
      </c>
      <c r="C35" s="1" t="s">
        <v>25</v>
      </c>
      <c r="D35" s="1" t="s">
        <v>34</v>
      </c>
      <c r="E35" s="1">
        <v>76</v>
      </c>
      <c r="F35" s="6">
        <f>VLOOKUP($B35,'[1]Tucil 1'!$B$2:$D$26,3,FALSE)</f>
        <v>90</v>
      </c>
      <c r="G35" s="6">
        <f>VLOOKUP($B35,'[1]Tucil 2'!$B$2:$E$27,3,FALSE)</f>
        <v>93</v>
      </c>
      <c r="H35" s="6">
        <f>VLOOKUP($B35,'[1]Tucil 3'!$B$2:$D$27,3,FALSE)</f>
        <v>100</v>
      </c>
      <c r="I35" s="6">
        <f>VLOOKUP($B35,'[1]Tubes 1'!$B$2:$D$27,3,FALSE)</f>
        <v>118</v>
      </c>
      <c r="J35" s="6">
        <f>VLOOKUP($B35,'[1]Tubes 2'!$B$2:$D$27,3,FALSE)</f>
        <v>100</v>
      </c>
      <c r="K35" s="6" t="s">
        <v>34</v>
      </c>
      <c r="L35" s="6">
        <v>76</v>
      </c>
      <c r="M35" s="7">
        <v>26</v>
      </c>
      <c r="N35" s="9">
        <f>0.2*E35+0.25*((F35+G35+H35)/3)+0.3*((I35+J35)/2)+0.2*L35+0.05*(M35/27 * 100)</f>
        <v>91.498148148148132</v>
      </c>
      <c r="O35" s="10" t="s">
        <v>47</v>
      </c>
    </row>
    <row r="36" spans="1:15" x14ac:dyDescent="0.25">
      <c r="A36" s="1">
        <v>25</v>
      </c>
      <c r="B36" s="1">
        <v>13612020</v>
      </c>
      <c r="C36" s="1" t="s">
        <v>26</v>
      </c>
      <c r="D36" s="1" t="s">
        <v>34</v>
      </c>
      <c r="E36" s="1">
        <v>76</v>
      </c>
      <c r="F36" s="6">
        <f>VLOOKUP($B36,'[1]Tucil 1'!$B$2:$D$26,3,FALSE)</f>
        <v>60</v>
      </c>
      <c r="G36" s="6">
        <f>VLOOKUP($B36,'[1]Tucil 2'!$B$2:$E$27,3,FALSE)</f>
        <v>95</v>
      </c>
      <c r="H36" s="6">
        <f>VLOOKUP($B36,'[1]Tucil 3'!$B$2:$D$27,3,FALSE)</f>
        <v>100</v>
      </c>
      <c r="I36" s="6">
        <f>VLOOKUP($B36,'[1]Tubes 1'!$B$2:$D$27,3,FALSE)</f>
        <v>70</v>
      </c>
      <c r="J36" s="6">
        <f>VLOOKUP($B36,'[1]Tubes 2'!$B$2:$D$27,3,FALSE)</f>
        <v>91</v>
      </c>
      <c r="K36" s="6" t="s">
        <v>34</v>
      </c>
      <c r="L36" s="6">
        <v>76</v>
      </c>
      <c r="M36" s="7">
        <v>22</v>
      </c>
      <c r="N36" s="9">
        <f>0.2*E36+0.25*((F36+G36+H36)/3)+0.3*((I36+J36)/2)+0.2*L36+0.05*(M36/27 * 100)</f>
        <v>79.874074074074073</v>
      </c>
      <c r="O36" s="10" t="s">
        <v>34</v>
      </c>
    </row>
  </sheetData>
  <sortState ref="A6:O30">
    <sortCondition ref="A6:A30"/>
  </sortState>
  <mergeCells count="2">
    <mergeCell ref="D11:E11"/>
    <mergeCell ref="K11:L1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workbookViewId="0">
      <selection activeCell="D1" sqref="D1:D25"/>
    </sheetView>
  </sheetViews>
  <sheetFormatPr defaultRowHeight="15" x14ac:dyDescent="0.25"/>
  <sheetData>
    <row r="1" spans="1:32" ht="45" x14ac:dyDescent="0.25">
      <c r="A1" s="3">
        <v>1</v>
      </c>
      <c r="B1" s="4">
        <v>13511077</v>
      </c>
      <c r="C1" s="4" t="s">
        <v>2</v>
      </c>
      <c r="D1" s="3">
        <v>2</v>
      </c>
      <c r="E1" s="3" t="s">
        <v>41</v>
      </c>
      <c r="F1" s="3" t="s">
        <v>41</v>
      </c>
      <c r="G1" s="3" t="s">
        <v>41</v>
      </c>
      <c r="H1" s="3" t="s">
        <v>41</v>
      </c>
      <c r="I1" s="3" t="s">
        <v>42</v>
      </c>
      <c r="J1" s="3" t="s">
        <v>41</v>
      </c>
      <c r="K1" s="3" t="s">
        <v>41</v>
      </c>
      <c r="L1" s="3" t="s">
        <v>42</v>
      </c>
      <c r="M1" s="3" t="s">
        <v>41</v>
      </c>
      <c r="N1" s="3" t="s">
        <v>41</v>
      </c>
      <c r="O1" s="3" t="s">
        <v>41</v>
      </c>
      <c r="P1" s="3" t="s">
        <v>41</v>
      </c>
      <c r="Q1" s="3" t="s">
        <v>41</v>
      </c>
      <c r="R1" s="3" t="s">
        <v>41</v>
      </c>
      <c r="S1" s="3" t="s">
        <v>41</v>
      </c>
      <c r="T1" s="3" t="s">
        <v>41</v>
      </c>
      <c r="U1" s="3" t="s">
        <v>41</v>
      </c>
      <c r="V1" s="3" t="s">
        <v>41</v>
      </c>
      <c r="W1" s="3" t="s">
        <v>41</v>
      </c>
      <c r="X1" s="3" t="s">
        <v>41</v>
      </c>
      <c r="Y1" s="3" t="s">
        <v>41</v>
      </c>
      <c r="Z1" s="3" t="s">
        <v>41</v>
      </c>
      <c r="AA1" s="3" t="s">
        <v>41</v>
      </c>
      <c r="AB1" s="3" t="s">
        <v>41</v>
      </c>
      <c r="AC1" s="3" t="s">
        <v>41</v>
      </c>
      <c r="AD1" s="3" t="s">
        <v>41</v>
      </c>
      <c r="AE1" s="3" t="s">
        <v>41</v>
      </c>
      <c r="AF1" s="3"/>
    </row>
    <row r="2" spans="1:32" ht="45" x14ac:dyDescent="0.25">
      <c r="A2" s="3">
        <v>2</v>
      </c>
      <c r="B2" s="4">
        <v>13511084</v>
      </c>
      <c r="C2" s="4" t="s">
        <v>3</v>
      </c>
      <c r="D2" s="3">
        <v>26</v>
      </c>
      <c r="E2" s="3" t="s">
        <v>42</v>
      </c>
      <c r="F2" s="3" t="s">
        <v>42</v>
      </c>
      <c r="G2" s="3" t="s">
        <v>42</v>
      </c>
      <c r="H2" s="3" t="s">
        <v>42</v>
      </c>
      <c r="I2" s="3" t="s">
        <v>42</v>
      </c>
      <c r="J2" s="3" t="s">
        <v>42</v>
      </c>
      <c r="K2" s="3" t="s">
        <v>42</v>
      </c>
      <c r="L2" s="3" t="s">
        <v>42</v>
      </c>
      <c r="M2" s="3" t="s">
        <v>42</v>
      </c>
      <c r="N2" s="3" t="s">
        <v>42</v>
      </c>
      <c r="O2" s="3" t="s">
        <v>42</v>
      </c>
      <c r="P2" s="3" t="s">
        <v>42</v>
      </c>
      <c r="Q2" s="3" t="s">
        <v>42</v>
      </c>
      <c r="R2" s="3" t="s">
        <v>42</v>
      </c>
      <c r="S2" s="3" t="s">
        <v>42</v>
      </c>
      <c r="T2" s="3" t="s">
        <v>42</v>
      </c>
      <c r="U2" s="3" t="s">
        <v>42</v>
      </c>
      <c r="V2" s="3" t="s">
        <v>42</v>
      </c>
      <c r="W2" s="3" t="s">
        <v>42</v>
      </c>
      <c r="X2" s="3" t="s">
        <v>41</v>
      </c>
      <c r="Y2" s="3" t="s">
        <v>42</v>
      </c>
      <c r="Z2" s="3" t="s">
        <v>42</v>
      </c>
      <c r="AA2" s="3" t="s">
        <v>42</v>
      </c>
      <c r="AB2" s="3" t="s">
        <v>42</v>
      </c>
      <c r="AC2" s="3" t="s">
        <v>42</v>
      </c>
      <c r="AD2" s="3" t="s">
        <v>42</v>
      </c>
      <c r="AE2" s="3" t="s">
        <v>42</v>
      </c>
      <c r="AF2" s="3"/>
    </row>
    <row r="3" spans="1:32" ht="30" x14ac:dyDescent="0.25">
      <c r="A3" s="3">
        <v>3</v>
      </c>
      <c r="B3" s="4">
        <v>13512007</v>
      </c>
      <c r="C3" s="4" t="s">
        <v>4</v>
      </c>
      <c r="D3" s="3">
        <v>10</v>
      </c>
      <c r="E3" s="3" t="s">
        <v>41</v>
      </c>
      <c r="F3" s="3" t="s">
        <v>41</v>
      </c>
      <c r="G3" s="3" t="s">
        <v>41</v>
      </c>
      <c r="H3" s="3" t="s">
        <v>42</v>
      </c>
      <c r="I3" s="3" t="s">
        <v>41</v>
      </c>
      <c r="J3" s="3" t="s">
        <v>41</v>
      </c>
      <c r="K3" s="3" t="s">
        <v>41</v>
      </c>
      <c r="L3" s="3" t="s">
        <v>42</v>
      </c>
      <c r="M3" s="3" t="s">
        <v>42</v>
      </c>
      <c r="N3" s="3" t="s">
        <v>42</v>
      </c>
      <c r="O3" s="3" t="s">
        <v>42</v>
      </c>
      <c r="P3" s="3" t="s">
        <v>41</v>
      </c>
      <c r="Q3" s="3" t="s">
        <v>42</v>
      </c>
      <c r="R3" s="3" t="s">
        <v>41</v>
      </c>
      <c r="S3" s="3" t="s">
        <v>42</v>
      </c>
      <c r="T3" s="3" t="s">
        <v>41</v>
      </c>
      <c r="U3" s="3" t="s">
        <v>42</v>
      </c>
      <c r="V3" s="3" t="s">
        <v>42</v>
      </c>
      <c r="W3" s="3" t="s">
        <v>41</v>
      </c>
      <c r="X3" s="3" t="s">
        <v>41</v>
      </c>
      <c r="Y3" s="3" t="s">
        <v>42</v>
      </c>
      <c r="Z3" s="3" t="s">
        <v>41</v>
      </c>
      <c r="AA3" s="3" t="s">
        <v>41</v>
      </c>
      <c r="AB3" s="3" t="s">
        <v>41</v>
      </c>
      <c r="AC3" s="3" t="s">
        <v>41</v>
      </c>
      <c r="AD3" s="3" t="s">
        <v>41</v>
      </c>
      <c r="AE3" s="3" t="s">
        <v>41</v>
      </c>
      <c r="AF3" s="3"/>
    </row>
    <row r="4" spans="1:32" ht="45" x14ac:dyDescent="0.25">
      <c r="A4" s="3">
        <v>4</v>
      </c>
      <c r="B4" s="4">
        <v>13512017</v>
      </c>
      <c r="C4" s="4" t="s">
        <v>5</v>
      </c>
      <c r="D4" s="3">
        <v>17</v>
      </c>
      <c r="E4" s="3" t="s">
        <v>42</v>
      </c>
      <c r="F4" s="3" t="s">
        <v>41</v>
      </c>
      <c r="G4" s="3" t="s">
        <v>42</v>
      </c>
      <c r="H4" s="3" t="s">
        <v>42</v>
      </c>
      <c r="I4" s="3" t="s">
        <v>42</v>
      </c>
      <c r="J4" s="3" t="s">
        <v>41</v>
      </c>
      <c r="K4" s="3" t="s">
        <v>41</v>
      </c>
      <c r="L4" s="3" t="s">
        <v>42</v>
      </c>
      <c r="M4" s="3" t="s">
        <v>41</v>
      </c>
      <c r="N4" s="3" t="s">
        <v>42</v>
      </c>
      <c r="O4" s="3" t="s">
        <v>42</v>
      </c>
      <c r="P4" s="3" t="s">
        <v>42</v>
      </c>
      <c r="Q4" s="3" t="s">
        <v>42</v>
      </c>
      <c r="R4" s="3" t="s">
        <v>42</v>
      </c>
      <c r="S4" s="3" t="s">
        <v>42</v>
      </c>
      <c r="T4" s="3" t="s">
        <v>42</v>
      </c>
      <c r="U4" s="3" t="s">
        <v>42</v>
      </c>
      <c r="V4" s="3" t="s">
        <v>42</v>
      </c>
      <c r="W4" s="3" t="s">
        <v>41</v>
      </c>
      <c r="X4" s="3" t="s">
        <v>41</v>
      </c>
      <c r="Y4" s="3" t="s">
        <v>42</v>
      </c>
      <c r="Z4" s="3" t="s">
        <v>42</v>
      </c>
      <c r="AA4" s="3" t="s">
        <v>41</v>
      </c>
      <c r="AB4" s="3" t="s">
        <v>42</v>
      </c>
      <c r="AC4" s="3" t="s">
        <v>41</v>
      </c>
      <c r="AD4" s="3" t="s">
        <v>41</v>
      </c>
      <c r="AE4" s="3" t="s">
        <v>41</v>
      </c>
      <c r="AF4" s="3"/>
    </row>
    <row r="5" spans="1:32" ht="45" x14ac:dyDescent="0.25">
      <c r="A5" s="3">
        <v>5</v>
      </c>
      <c r="B5" s="4">
        <v>13512023</v>
      </c>
      <c r="C5" s="4" t="s">
        <v>6</v>
      </c>
      <c r="D5" s="3">
        <v>26</v>
      </c>
      <c r="E5" s="3" t="s">
        <v>42</v>
      </c>
      <c r="F5" s="3" t="s">
        <v>42</v>
      </c>
      <c r="G5" s="3" t="s">
        <v>42</v>
      </c>
      <c r="H5" s="3" t="s">
        <v>42</v>
      </c>
      <c r="I5" s="3" t="s">
        <v>42</v>
      </c>
      <c r="J5" s="3" t="s">
        <v>42</v>
      </c>
      <c r="K5" s="3" t="s">
        <v>42</v>
      </c>
      <c r="L5" s="3" t="s">
        <v>42</v>
      </c>
      <c r="M5" s="3" t="s">
        <v>42</v>
      </c>
      <c r="N5" s="3" t="s">
        <v>42</v>
      </c>
      <c r="O5" s="3" t="s">
        <v>42</v>
      </c>
      <c r="P5" s="3" t="s">
        <v>42</v>
      </c>
      <c r="Q5" s="3" t="s">
        <v>42</v>
      </c>
      <c r="R5" s="3" t="s">
        <v>42</v>
      </c>
      <c r="S5" s="3" t="s">
        <v>42</v>
      </c>
      <c r="T5" s="3" t="s">
        <v>42</v>
      </c>
      <c r="U5" s="3" t="s">
        <v>42</v>
      </c>
      <c r="V5" s="3" t="s">
        <v>42</v>
      </c>
      <c r="W5" s="3" t="s">
        <v>42</v>
      </c>
      <c r="X5" s="3" t="s">
        <v>42</v>
      </c>
      <c r="Y5" s="3" t="s">
        <v>42</v>
      </c>
      <c r="Z5" s="3" t="s">
        <v>42</v>
      </c>
      <c r="AA5" s="3" t="s">
        <v>42</v>
      </c>
      <c r="AB5" s="3" t="s">
        <v>42</v>
      </c>
      <c r="AC5" s="3" t="s">
        <v>41</v>
      </c>
      <c r="AD5" s="3" t="s">
        <v>42</v>
      </c>
      <c r="AE5" s="3" t="s">
        <v>42</v>
      </c>
      <c r="AF5" s="3"/>
    </row>
    <row r="6" spans="1:32" ht="30" x14ac:dyDescent="0.25">
      <c r="A6" s="3">
        <v>6</v>
      </c>
      <c r="B6" s="4">
        <v>13512028</v>
      </c>
      <c r="C6" s="4" t="s">
        <v>7</v>
      </c>
      <c r="D6" s="3">
        <v>27</v>
      </c>
      <c r="E6" s="3" t="s">
        <v>42</v>
      </c>
      <c r="F6" s="3" t="s">
        <v>42</v>
      </c>
      <c r="G6" s="3" t="s">
        <v>42</v>
      </c>
      <c r="H6" s="3" t="s">
        <v>42</v>
      </c>
      <c r="I6" s="3" t="s">
        <v>42</v>
      </c>
      <c r="J6" s="3" t="s">
        <v>42</v>
      </c>
      <c r="K6" s="3" t="s">
        <v>42</v>
      </c>
      <c r="L6" s="3" t="s">
        <v>42</v>
      </c>
      <c r="M6" s="3" t="s">
        <v>42</v>
      </c>
      <c r="N6" s="3" t="s">
        <v>42</v>
      </c>
      <c r="O6" s="3" t="s">
        <v>42</v>
      </c>
      <c r="P6" s="3" t="s">
        <v>42</v>
      </c>
      <c r="Q6" s="3" t="s">
        <v>42</v>
      </c>
      <c r="R6" s="3" t="s">
        <v>42</v>
      </c>
      <c r="S6" s="3" t="s">
        <v>42</v>
      </c>
      <c r="T6" s="3" t="s">
        <v>42</v>
      </c>
      <c r="U6" s="3" t="s">
        <v>42</v>
      </c>
      <c r="V6" s="3" t="s">
        <v>42</v>
      </c>
      <c r="W6" s="3" t="s">
        <v>42</v>
      </c>
      <c r="X6" s="3" t="s">
        <v>42</v>
      </c>
      <c r="Y6" s="3" t="s">
        <v>42</v>
      </c>
      <c r="Z6" s="3" t="s">
        <v>42</v>
      </c>
      <c r="AA6" s="3" t="s">
        <v>42</v>
      </c>
      <c r="AB6" s="3" t="s">
        <v>42</v>
      </c>
      <c r="AC6" s="3" t="s">
        <v>42</v>
      </c>
      <c r="AD6" s="3" t="s">
        <v>42</v>
      </c>
      <c r="AE6" s="3" t="s">
        <v>42</v>
      </c>
      <c r="AF6" s="3"/>
    </row>
    <row r="7" spans="1:32" ht="60" x14ac:dyDescent="0.25">
      <c r="A7" s="3">
        <v>7</v>
      </c>
      <c r="B7" s="4">
        <v>13512046</v>
      </c>
      <c r="C7" s="4" t="s">
        <v>8</v>
      </c>
      <c r="D7" s="3">
        <v>24</v>
      </c>
      <c r="E7" s="3" t="s">
        <v>42</v>
      </c>
      <c r="F7" s="5" t="s">
        <v>43</v>
      </c>
      <c r="G7" s="3" t="s">
        <v>42</v>
      </c>
      <c r="H7" s="3" t="s">
        <v>42</v>
      </c>
      <c r="I7" s="3" t="s">
        <v>42</v>
      </c>
      <c r="J7" s="3" t="s">
        <v>42</v>
      </c>
      <c r="K7" s="3" t="s">
        <v>42</v>
      </c>
      <c r="L7" s="3" t="s">
        <v>42</v>
      </c>
      <c r="M7" s="3" t="s">
        <v>42</v>
      </c>
      <c r="N7" s="3" t="s">
        <v>42</v>
      </c>
      <c r="O7" s="3" t="s">
        <v>41</v>
      </c>
      <c r="P7" s="3" t="s">
        <v>42</v>
      </c>
      <c r="Q7" s="3" t="s">
        <v>42</v>
      </c>
      <c r="R7" s="3" t="s">
        <v>42</v>
      </c>
      <c r="S7" s="3" t="s">
        <v>42</v>
      </c>
      <c r="T7" s="3" t="s">
        <v>41</v>
      </c>
      <c r="U7" s="3" t="s">
        <v>42</v>
      </c>
      <c r="V7" s="3" t="s">
        <v>42</v>
      </c>
      <c r="W7" s="3" t="s">
        <v>42</v>
      </c>
      <c r="X7" s="3" t="s">
        <v>42</v>
      </c>
      <c r="Y7" s="3" t="s">
        <v>42</v>
      </c>
      <c r="Z7" s="3" t="s">
        <v>42</v>
      </c>
      <c r="AA7" s="3" t="s">
        <v>42</v>
      </c>
      <c r="AB7" s="3" t="s">
        <v>42</v>
      </c>
      <c r="AC7" s="3" t="s">
        <v>42</v>
      </c>
      <c r="AD7" s="3" t="s">
        <v>42</v>
      </c>
      <c r="AE7" s="3" t="s">
        <v>42</v>
      </c>
      <c r="AF7" s="3"/>
    </row>
    <row r="8" spans="1:32" ht="60" x14ac:dyDescent="0.25">
      <c r="A8" s="3">
        <v>8</v>
      </c>
      <c r="B8" s="4">
        <v>13512053</v>
      </c>
      <c r="C8" s="4" t="s">
        <v>9</v>
      </c>
      <c r="D8" s="3">
        <v>26</v>
      </c>
      <c r="E8" s="3" t="s">
        <v>42</v>
      </c>
      <c r="F8" s="3" t="s">
        <v>42</v>
      </c>
      <c r="G8" s="3" t="s">
        <v>42</v>
      </c>
      <c r="H8" s="3" t="s">
        <v>41</v>
      </c>
      <c r="I8" s="3" t="s">
        <v>42</v>
      </c>
      <c r="J8" s="3" t="s">
        <v>42</v>
      </c>
      <c r="K8" s="3" t="s">
        <v>42</v>
      </c>
      <c r="L8" s="3" t="s">
        <v>42</v>
      </c>
      <c r="M8" s="3" t="s">
        <v>42</v>
      </c>
      <c r="N8" s="3" t="s">
        <v>42</v>
      </c>
      <c r="O8" s="3" t="s">
        <v>42</v>
      </c>
      <c r="P8" s="3" t="s">
        <v>42</v>
      </c>
      <c r="Q8" s="3" t="s">
        <v>42</v>
      </c>
      <c r="R8" s="3" t="s">
        <v>42</v>
      </c>
      <c r="S8" s="3" t="s">
        <v>42</v>
      </c>
      <c r="T8" s="3" t="s">
        <v>42</v>
      </c>
      <c r="U8" s="3" t="s">
        <v>42</v>
      </c>
      <c r="V8" s="3" t="s">
        <v>42</v>
      </c>
      <c r="W8" s="3" t="s">
        <v>42</v>
      </c>
      <c r="X8" s="3" t="s">
        <v>42</v>
      </c>
      <c r="Y8" s="3" t="s">
        <v>42</v>
      </c>
      <c r="Z8" s="3" t="s">
        <v>42</v>
      </c>
      <c r="AA8" s="3" t="s">
        <v>42</v>
      </c>
      <c r="AB8" s="3" t="s">
        <v>42</v>
      </c>
      <c r="AC8" s="3" t="s">
        <v>42</v>
      </c>
      <c r="AD8" s="3" t="s">
        <v>42</v>
      </c>
      <c r="AE8" s="3" t="s">
        <v>42</v>
      </c>
      <c r="AF8" s="3"/>
    </row>
    <row r="9" spans="1:32" ht="60" x14ac:dyDescent="0.25">
      <c r="A9" s="3">
        <v>9</v>
      </c>
      <c r="B9" s="4">
        <v>13512064</v>
      </c>
      <c r="C9" s="4" t="s">
        <v>10</v>
      </c>
      <c r="D9" s="3">
        <v>19</v>
      </c>
      <c r="E9" s="3" t="s">
        <v>41</v>
      </c>
      <c r="F9" s="3" t="s">
        <v>41</v>
      </c>
      <c r="G9" s="3" t="s">
        <v>41</v>
      </c>
      <c r="H9" s="3" t="s">
        <v>41</v>
      </c>
      <c r="I9" s="3" t="s">
        <v>41</v>
      </c>
      <c r="J9" s="3" t="s">
        <v>41</v>
      </c>
      <c r="K9" s="3" t="s">
        <v>42</v>
      </c>
      <c r="L9" s="3" t="s">
        <v>42</v>
      </c>
      <c r="M9" s="3" t="s">
        <v>42</v>
      </c>
      <c r="N9" s="3" t="s">
        <v>42</v>
      </c>
      <c r="O9" s="3" t="s">
        <v>42</v>
      </c>
      <c r="P9" s="3" t="s">
        <v>42</v>
      </c>
      <c r="Q9" s="3" t="s">
        <v>42</v>
      </c>
      <c r="R9" s="3" t="s">
        <v>41</v>
      </c>
      <c r="S9" s="3" t="s">
        <v>42</v>
      </c>
      <c r="T9" s="3" t="s">
        <v>42</v>
      </c>
      <c r="U9" s="3" t="s">
        <v>42</v>
      </c>
      <c r="V9" s="3" t="s">
        <v>42</v>
      </c>
      <c r="W9" s="3" t="s">
        <v>42</v>
      </c>
      <c r="X9" s="3" t="s">
        <v>42</v>
      </c>
      <c r="Y9" s="3" t="s">
        <v>42</v>
      </c>
      <c r="Z9" s="3" t="s">
        <v>42</v>
      </c>
      <c r="AA9" s="3" t="s">
        <v>41</v>
      </c>
      <c r="AB9" s="3" t="s">
        <v>42</v>
      </c>
      <c r="AC9" s="3" t="s">
        <v>42</v>
      </c>
      <c r="AD9" s="3" t="s">
        <v>42</v>
      </c>
      <c r="AE9" s="3" t="s">
        <v>42</v>
      </c>
      <c r="AF9" s="3"/>
    </row>
    <row r="10" spans="1:32" ht="60" x14ac:dyDescent="0.25">
      <c r="A10" s="3">
        <v>10</v>
      </c>
      <c r="B10" s="4">
        <v>13512078</v>
      </c>
      <c r="C10" s="4" t="s">
        <v>11</v>
      </c>
      <c r="D10" s="3">
        <v>22</v>
      </c>
      <c r="E10" s="3" t="s">
        <v>42</v>
      </c>
      <c r="F10" s="3" t="s">
        <v>42</v>
      </c>
      <c r="G10" s="3" t="s">
        <v>42</v>
      </c>
      <c r="H10" s="3" t="s">
        <v>42</v>
      </c>
      <c r="I10" s="3" t="s">
        <v>42</v>
      </c>
      <c r="J10" s="3" t="s">
        <v>41</v>
      </c>
      <c r="K10" s="3" t="s">
        <v>42</v>
      </c>
      <c r="L10" s="3" t="s">
        <v>42</v>
      </c>
      <c r="M10" s="3" t="s">
        <v>42</v>
      </c>
      <c r="N10" s="3" t="s">
        <v>41</v>
      </c>
      <c r="O10" s="3" t="s">
        <v>42</v>
      </c>
      <c r="P10" s="3" t="s">
        <v>42</v>
      </c>
      <c r="Q10" s="3" t="s">
        <v>42</v>
      </c>
      <c r="R10" s="3" t="s">
        <v>42</v>
      </c>
      <c r="S10" s="3" t="s">
        <v>42</v>
      </c>
      <c r="T10" s="3" t="s">
        <v>41</v>
      </c>
      <c r="U10" s="3" t="s">
        <v>42</v>
      </c>
      <c r="V10" s="3" t="s">
        <v>42</v>
      </c>
      <c r="W10" s="3" t="s">
        <v>42</v>
      </c>
      <c r="X10" s="3" t="s">
        <v>41</v>
      </c>
      <c r="Y10" s="3" t="s">
        <v>42</v>
      </c>
      <c r="Z10" s="3" t="s">
        <v>42</v>
      </c>
      <c r="AA10" s="3" t="s">
        <v>42</v>
      </c>
      <c r="AB10" s="3" t="s">
        <v>42</v>
      </c>
      <c r="AC10" s="3" t="s">
        <v>41</v>
      </c>
      <c r="AD10" s="3" t="s">
        <v>42</v>
      </c>
      <c r="AE10" s="3" t="s">
        <v>42</v>
      </c>
      <c r="AF10" s="3"/>
    </row>
    <row r="11" spans="1:32" ht="30" x14ac:dyDescent="0.25">
      <c r="A11" s="3">
        <v>11</v>
      </c>
      <c r="B11" s="4">
        <v>13512079</v>
      </c>
      <c r="C11" s="4" t="s">
        <v>12</v>
      </c>
      <c r="D11" s="3">
        <v>18</v>
      </c>
      <c r="E11" s="3" t="s">
        <v>42</v>
      </c>
      <c r="F11" s="3" t="s">
        <v>42</v>
      </c>
      <c r="G11" s="3" t="s">
        <v>42</v>
      </c>
      <c r="H11" s="3" t="s">
        <v>42</v>
      </c>
      <c r="I11" s="3" t="s">
        <v>42</v>
      </c>
      <c r="J11" s="3" t="s">
        <v>41</v>
      </c>
      <c r="K11" s="3" t="s">
        <v>41</v>
      </c>
      <c r="L11" s="3" t="s">
        <v>42</v>
      </c>
      <c r="M11" s="3" t="s">
        <v>41</v>
      </c>
      <c r="N11" s="3" t="s">
        <v>42</v>
      </c>
      <c r="O11" s="3" t="s">
        <v>41</v>
      </c>
      <c r="P11" s="3" t="s">
        <v>42</v>
      </c>
      <c r="Q11" s="3" t="s">
        <v>42</v>
      </c>
      <c r="R11" s="3" t="s">
        <v>42</v>
      </c>
      <c r="S11" s="3" t="s">
        <v>42</v>
      </c>
      <c r="T11" s="3" t="s">
        <v>42</v>
      </c>
      <c r="U11" s="3" t="s">
        <v>42</v>
      </c>
      <c r="V11" s="3" t="s">
        <v>41</v>
      </c>
      <c r="W11" s="3" t="s">
        <v>41</v>
      </c>
      <c r="X11" s="3" t="s">
        <v>41</v>
      </c>
      <c r="Y11" s="3" t="s">
        <v>42</v>
      </c>
      <c r="Z11" s="3" t="s">
        <v>42</v>
      </c>
      <c r="AA11" s="3" t="s">
        <v>42</v>
      </c>
      <c r="AB11" s="3" t="s">
        <v>42</v>
      </c>
      <c r="AC11" s="3" t="s">
        <v>42</v>
      </c>
      <c r="AD11" s="3" t="s">
        <v>41</v>
      </c>
      <c r="AE11" s="3" t="s">
        <v>41</v>
      </c>
      <c r="AF11" s="3"/>
    </row>
    <row r="12" spans="1:32" ht="60" x14ac:dyDescent="0.25">
      <c r="A12" s="3">
        <v>12</v>
      </c>
      <c r="B12" s="4">
        <v>13513005</v>
      </c>
      <c r="C12" s="4" t="s">
        <v>13</v>
      </c>
      <c r="D12" s="3">
        <v>25</v>
      </c>
      <c r="E12" s="3" t="s">
        <v>42</v>
      </c>
      <c r="F12" s="3" t="s">
        <v>42</v>
      </c>
      <c r="G12" s="3" t="s">
        <v>42</v>
      </c>
      <c r="H12" s="3" t="s">
        <v>42</v>
      </c>
      <c r="I12" s="3" t="s">
        <v>42</v>
      </c>
      <c r="J12" s="3" t="s">
        <v>42</v>
      </c>
      <c r="K12" s="3" t="s">
        <v>42</v>
      </c>
      <c r="L12" s="3" t="s">
        <v>42</v>
      </c>
      <c r="M12" s="3" t="s">
        <v>42</v>
      </c>
      <c r="N12" s="3" t="s">
        <v>42</v>
      </c>
      <c r="O12" s="3" t="s">
        <v>42</v>
      </c>
      <c r="P12" s="3" t="s">
        <v>42</v>
      </c>
      <c r="Q12" s="3" t="s">
        <v>41</v>
      </c>
      <c r="R12" s="3" t="s">
        <v>41</v>
      </c>
      <c r="S12" s="3" t="s">
        <v>42</v>
      </c>
      <c r="T12" s="3" t="s">
        <v>42</v>
      </c>
      <c r="U12" s="3" t="s">
        <v>42</v>
      </c>
      <c r="V12" s="3" t="s">
        <v>42</v>
      </c>
      <c r="W12" s="3" t="s">
        <v>42</v>
      </c>
      <c r="X12" s="3" t="s">
        <v>42</v>
      </c>
      <c r="Y12" s="3" t="s">
        <v>42</v>
      </c>
      <c r="Z12" s="3" t="s">
        <v>42</v>
      </c>
      <c r="AA12" s="3" t="s">
        <v>42</v>
      </c>
      <c r="AB12" s="3" t="s">
        <v>42</v>
      </c>
      <c r="AC12" s="3" t="s">
        <v>42</v>
      </c>
      <c r="AD12" s="3" t="s">
        <v>42</v>
      </c>
      <c r="AE12" s="3" t="s">
        <v>42</v>
      </c>
      <c r="AF12" s="3"/>
    </row>
    <row r="13" spans="1:32" ht="30" x14ac:dyDescent="0.25">
      <c r="A13" s="3">
        <v>13</v>
      </c>
      <c r="B13" s="4">
        <v>13513015</v>
      </c>
      <c r="C13" s="4" t="s">
        <v>14</v>
      </c>
      <c r="D13" s="3">
        <v>22</v>
      </c>
      <c r="E13" s="3" t="s">
        <v>41</v>
      </c>
      <c r="F13" s="3" t="s">
        <v>42</v>
      </c>
      <c r="G13" s="3" t="s">
        <v>42</v>
      </c>
      <c r="H13" s="3" t="s">
        <v>42</v>
      </c>
      <c r="I13" s="3" t="s">
        <v>42</v>
      </c>
      <c r="J13" s="3" t="s">
        <v>42</v>
      </c>
      <c r="K13" s="3" t="s">
        <v>42</v>
      </c>
      <c r="L13" s="3" t="s">
        <v>42</v>
      </c>
      <c r="M13" s="3" t="s">
        <v>41</v>
      </c>
      <c r="N13" s="3" t="s">
        <v>42</v>
      </c>
      <c r="O13" s="3" t="s">
        <v>42</v>
      </c>
      <c r="P13" s="3" t="s">
        <v>42</v>
      </c>
      <c r="Q13" s="3" t="s">
        <v>42</v>
      </c>
      <c r="R13" s="3" t="s">
        <v>41</v>
      </c>
      <c r="S13" s="3" t="s">
        <v>42</v>
      </c>
      <c r="T13" s="3" t="s">
        <v>42</v>
      </c>
      <c r="U13" s="3" t="s">
        <v>42</v>
      </c>
      <c r="V13" s="3" t="s">
        <v>42</v>
      </c>
      <c r="W13" s="3" t="s">
        <v>42</v>
      </c>
      <c r="X13" s="3" t="s">
        <v>41</v>
      </c>
      <c r="Y13" s="3" t="s">
        <v>42</v>
      </c>
      <c r="Z13" s="3" t="s">
        <v>42</v>
      </c>
      <c r="AA13" s="3" t="s">
        <v>42</v>
      </c>
      <c r="AB13" s="3" t="s">
        <v>42</v>
      </c>
      <c r="AC13" s="3" t="s">
        <v>41</v>
      </c>
      <c r="AD13" s="3" t="s">
        <v>42</v>
      </c>
      <c r="AE13" s="3" t="s">
        <v>42</v>
      </c>
      <c r="AF13" s="3"/>
    </row>
    <row r="14" spans="1:32" ht="45" x14ac:dyDescent="0.25">
      <c r="A14" s="3">
        <v>14</v>
      </c>
      <c r="B14" s="4">
        <v>13513024</v>
      </c>
      <c r="C14" s="4" t="s">
        <v>15</v>
      </c>
      <c r="D14" s="3">
        <v>21</v>
      </c>
      <c r="E14" s="3" t="s">
        <v>42</v>
      </c>
      <c r="F14" s="3" t="s">
        <v>42</v>
      </c>
      <c r="G14" s="3" t="s">
        <v>42</v>
      </c>
      <c r="H14" s="3" t="s">
        <v>42</v>
      </c>
      <c r="I14" s="3" t="s">
        <v>42</v>
      </c>
      <c r="J14" s="3" t="s">
        <v>41</v>
      </c>
      <c r="K14" s="3" t="s">
        <v>41</v>
      </c>
      <c r="L14" s="3" t="s">
        <v>42</v>
      </c>
      <c r="M14" s="3" t="s">
        <v>42</v>
      </c>
      <c r="N14" s="3" t="s">
        <v>42</v>
      </c>
      <c r="O14" s="3" t="s">
        <v>42</v>
      </c>
      <c r="P14" s="3" t="s">
        <v>42</v>
      </c>
      <c r="Q14" s="3" t="s">
        <v>42</v>
      </c>
      <c r="R14" s="3" t="s">
        <v>41</v>
      </c>
      <c r="S14" s="3" t="s">
        <v>42</v>
      </c>
      <c r="T14" s="3" t="s">
        <v>42</v>
      </c>
      <c r="U14" s="3" t="s">
        <v>42</v>
      </c>
      <c r="V14" s="3" t="s">
        <v>42</v>
      </c>
      <c r="W14" s="3" t="s">
        <v>42</v>
      </c>
      <c r="X14" s="3" t="s">
        <v>42</v>
      </c>
      <c r="Y14" s="3" t="s">
        <v>42</v>
      </c>
      <c r="Z14" s="3" t="s">
        <v>42</v>
      </c>
      <c r="AA14" s="3" t="s">
        <v>41</v>
      </c>
      <c r="AB14" s="3" t="s">
        <v>42</v>
      </c>
      <c r="AC14" s="3" t="s">
        <v>41</v>
      </c>
      <c r="AD14" s="3" t="s">
        <v>42</v>
      </c>
      <c r="AE14" s="3" t="s">
        <v>41</v>
      </c>
      <c r="AF14" s="3"/>
    </row>
    <row r="15" spans="1:32" ht="30" x14ac:dyDescent="0.25">
      <c r="A15" s="3">
        <v>15</v>
      </c>
      <c r="B15" s="4">
        <v>13513026</v>
      </c>
      <c r="C15" s="4" t="s">
        <v>16</v>
      </c>
      <c r="D15" s="3">
        <v>26</v>
      </c>
      <c r="E15" s="3" t="s">
        <v>42</v>
      </c>
      <c r="F15" s="3" t="s">
        <v>42</v>
      </c>
      <c r="G15" s="3" t="s">
        <v>42</v>
      </c>
      <c r="H15" s="3" t="s">
        <v>42</v>
      </c>
      <c r="I15" s="3" t="s">
        <v>42</v>
      </c>
      <c r="J15" s="3" t="s">
        <v>42</v>
      </c>
      <c r="K15" s="3" t="s">
        <v>42</v>
      </c>
      <c r="L15" s="3" t="s">
        <v>42</v>
      </c>
      <c r="M15" s="3" t="s">
        <v>42</v>
      </c>
      <c r="N15" s="3" t="s">
        <v>42</v>
      </c>
      <c r="O15" s="3" t="s">
        <v>42</v>
      </c>
      <c r="P15" s="3" t="s">
        <v>42</v>
      </c>
      <c r="Q15" s="3" t="s">
        <v>42</v>
      </c>
      <c r="R15" s="3" t="s">
        <v>42</v>
      </c>
      <c r="S15" s="3" t="s">
        <v>42</v>
      </c>
      <c r="T15" s="3" t="s">
        <v>42</v>
      </c>
      <c r="U15" s="3" t="s">
        <v>42</v>
      </c>
      <c r="V15" s="3" t="s">
        <v>42</v>
      </c>
      <c r="W15" s="3" t="s">
        <v>42</v>
      </c>
      <c r="X15" s="3" t="s">
        <v>42</v>
      </c>
      <c r="Y15" s="3" t="s">
        <v>42</v>
      </c>
      <c r="Z15" s="3" t="s">
        <v>42</v>
      </c>
      <c r="AA15" s="3" t="s">
        <v>42</v>
      </c>
      <c r="AB15" s="3" t="s">
        <v>41</v>
      </c>
      <c r="AC15" s="3" t="s">
        <v>42</v>
      </c>
      <c r="AD15" s="3" t="s">
        <v>42</v>
      </c>
      <c r="AE15" s="3" t="s">
        <v>42</v>
      </c>
      <c r="AF15" s="3"/>
    </row>
    <row r="16" spans="1:32" ht="45" x14ac:dyDescent="0.25">
      <c r="A16" s="3">
        <v>16</v>
      </c>
      <c r="B16" s="4">
        <v>13513030</v>
      </c>
      <c r="C16" s="4" t="s">
        <v>17</v>
      </c>
      <c r="D16" s="3">
        <v>26</v>
      </c>
      <c r="E16" s="3" t="s">
        <v>42</v>
      </c>
      <c r="F16" s="3" t="s">
        <v>42</v>
      </c>
      <c r="G16" s="3" t="s">
        <v>42</v>
      </c>
      <c r="H16" s="3" t="s">
        <v>42</v>
      </c>
      <c r="I16" s="3" t="s">
        <v>42</v>
      </c>
      <c r="J16" s="3" t="s">
        <v>42</v>
      </c>
      <c r="K16" s="3" t="s">
        <v>42</v>
      </c>
      <c r="L16" s="3" t="s">
        <v>41</v>
      </c>
      <c r="M16" s="3" t="s">
        <v>42</v>
      </c>
      <c r="N16" s="3" t="s">
        <v>42</v>
      </c>
      <c r="O16" s="3" t="s">
        <v>42</v>
      </c>
      <c r="P16" s="3" t="s">
        <v>42</v>
      </c>
      <c r="Q16" s="3" t="s">
        <v>42</v>
      </c>
      <c r="R16" s="3" t="s">
        <v>42</v>
      </c>
      <c r="S16" s="3" t="s">
        <v>42</v>
      </c>
      <c r="T16" s="3" t="s">
        <v>42</v>
      </c>
      <c r="U16" s="3" t="s">
        <v>42</v>
      </c>
      <c r="V16" s="3" t="s">
        <v>42</v>
      </c>
      <c r="W16" s="3" t="s">
        <v>42</v>
      </c>
      <c r="X16" s="3" t="s">
        <v>42</v>
      </c>
      <c r="Y16" s="3" t="s">
        <v>42</v>
      </c>
      <c r="Z16" s="3" t="s">
        <v>42</v>
      </c>
      <c r="AA16" s="3" t="s">
        <v>42</v>
      </c>
      <c r="AB16" s="3" t="s">
        <v>42</v>
      </c>
      <c r="AC16" s="3" t="s">
        <v>42</v>
      </c>
      <c r="AD16" s="3" t="s">
        <v>42</v>
      </c>
      <c r="AE16" s="3" t="s">
        <v>42</v>
      </c>
      <c r="AF16" s="3"/>
    </row>
    <row r="17" spans="1:32" ht="45" x14ac:dyDescent="0.25">
      <c r="A17" s="3">
        <v>17</v>
      </c>
      <c r="B17" s="4">
        <v>13513031</v>
      </c>
      <c r="C17" s="4" t="s">
        <v>18</v>
      </c>
      <c r="D17" s="3">
        <v>25</v>
      </c>
      <c r="E17" s="3" t="s">
        <v>41</v>
      </c>
      <c r="F17" s="3" t="s">
        <v>42</v>
      </c>
      <c r="G17" s="3" t="s">
        <v>42</v>
      </c>
      <c r="H17" s="3" t="s">
        <v>42</v>
      </c>
      <c r="I17" s="3" t="s">
        <v>42</v>
      </c>
      <c r="J17" s="3" t="s">
        <v>42</v>
      </c>
      <c r="K17" s="3" t="s">
        <v>42</v>
      </c>
      <c r="L17" s="3" t="s">
        <v>42</v>
      </c>
      <c r="M17" s="3" t="s">
        <v>42</v>
      </c>
      <c r="N17" s="3" t="s">
        <v>42</v>
      </c>
      <c r="O17" s="3" t="s">
        <v>42</v>
      </c>
      <c r="P17" s="3" t="s">
        <v>41</v>
      </c>
      <c r="Q17" s="3" t="s">
        <v>42</v>
      </c>
      <c r="R17" s="3" t="s">
        <v>42</v>
      </c>
      <c r="S17" s="3" t="s">
        <v>42</v>
      </c>
      <c r="T17" s="3" t="s">
        <v>42</v>
      </c>
      <c r="U17" s="3" t="s">
        <v>42</v>
      </c>
      <c r="V17" s="3" t="s">
        <v>42</v>
      </c>
      <c r="W17" s="3" t="s">
        <v>42</v>
      </c>
      <c r="X17" s="3" t="s">
        <v>42</v>
      </c>
      <c r="Y17" s="3" t="s">
        <v>42</v>
      </c>
      <c r="Z17" s="3" t="s">
        <v>42</v>
      </c>
      <c r="AA17" s="3" t="s">
        <v>42</v>
      </c>
      <c r="AB17" s="3" t="s">
        <v>42</v>
      </c>
      <c r="AC17" s="3" t="s">
        <v>42</v>
      </c>
      <c r="AD17" s="3" t="s">
        <v>42</v>
      </c>
      <c r="AE17" s="3" t="s">
        <v>42</v>
      </c>
      <c r="AF17" s="3"/>
    </row>
    <row r="18" spans="1:32" ht="30" x14ac:dyDescent="0.25">
      <c r="A18" s="3">
        <v>18</v>
      </c>
      <c r="B18" s="4">
        <v>13513032</v>
      </c>
      <c r="C18" s="4" t="s">
        <v>19</v>
      </c>
      <c r="D18" s="3">
        <v>25</v>
      </c>
      <c r="E18" s="5" t="s">
        <v>43</v>
      </c>
      <c r="F18" s="3" t="s">
        <v>41</v>
      </c>
      <c r="G18" s="3" t="s">
        <v>42</v>
      </c>
      <c r="H18" s="3" t="s">
        <v>42</v>
      </c>
      <c r="I18" s="3" t="s">
        <v>42</v>
      </c>
      <c r="J18" s="3" t="s">
        <v>42</v>
      </c>
      <c r="K18" s="3" t="s">
        <v>42</v>
      </c>
      <c r="L18" s="3" t="s">
        <v>42</v>
      </c>
      <c r="M18" s="3" t="s">
        <v>42</v>
      </c>
      <c r="N18" s="3" t="s">
        <v>42</v>
      </c>
      <c r="O18" s="3" t="s">
        <v>42</v>
      </c>
      <c r="P18" s="3" t="s">
        <v>42</v>
      </c>
      <c r="Q18" s="3" t="s">
        <v>42</v>
      </c>
      <c r="R18" s="3" t="s">
        <v>42</v>
      </c>
      <c r="S18" s="3" t="s">
        <v>42</v>
      </c>
      <c r="T18" s="3" t="s">
        <v>42</v>
      </c>
      <c r="U18" s="3" t="s">
        <v>42</v>
      </c>
      <c r="V18" s="3" t="s">
        <v>42</v>
      </c>
      <c r="W18" s="3" t="s">
        <v>42</v>
      </c>
      <c r="X18" s="3" t="s">
        <v>42</v>
      </c>
      <c r="Y18" s="3" t="s">
        <v>42</v>
      </c>
      <c r="Z18" s="3" t="s">
        <v>42</v>
      </c>
      <c r="AA18" s="3" t="s">
        <v>42</v>
      </c>
      <c r="AB18" s="3" t="s">
        <v>42</v>
      </c>
      <c r="AC18" s="3" t="s">
        <v>42</v>
      </c>
      <c r="AD18" s="3" t="s">
        <v>42</v>
      </c>
      <c r="AE18" s="3" t="s">
        <v>42</v>
      </c>
      <c r="AF18" s="3"/>
    </row>
    <row r="19" spans="1:32" ht="30" x14ac:dyDescent="0.25">
      <c r="A19" s="3">
        <v>19</v>
      </c>
      <c r="B19" s="4">
        <v>13513036</v>
      </c>
      <c r="C19" s="4" t="s">
        <v>20</v>
      </c>
      <c r="D19" s="3">
        <v>22</v>
      </c>
      <c r="E19" s="3" t="s">
        <v>42</v>
      </c>
      <c r="F19" s="3" t="s">
        <v>42</v>
      </c>
      <c r="G19" s="3" t="s">
        <v>42</v>
      </c>
      <c r="H19" s="3" t="s">
        <v>42</v>
      </c>
      <c r="I19" s="3" t="s">
        <v>42</v>
      </c>
      <c r="J19" s="3" t="s">
        <v>42</v>
      </c>
      <c r="K19" s="3" t="s">
        <v>42</v>
      </c>
      <c r="L19" s="3" t="s">
        <v>41</v>
      </c>
      <c r="M19" s="3" t="s">
        <v>42</v>
      </c>
      <c r="N19" s="3" t="s">
        <v>41</v>
      </c>
      <c r="O19" s="3" t="s">
        <v>42</v>
      </c>
      <c r="P19" s="3" t="s">
        <v>42</v>
      </c>
      <c r="Q19" s="3" t="s">
        <v>42</v>
      </c>
      <c r="R19" s="3" t="s">
        <v>42</v>
      </c>
      <c r="S19" s="3" t="s">
        <v>42</v>
      </c>
      <c r="T19" s="3" t="s">
        <v>42</v>
      </c>
      <c r="U19" s="3" t="s">
        <v>42</v>
      </c>
      <c r="V19" s="3" t="s">
        <v>42</v>
      </c>
      <c r="W19" s="3" t="s">
        <v>42</v>
      </c>
      <c r="X19" s="3" t="s">
        <v>42</v>
      </c>
      <c r="Y19" s="3" t="s">
        <v>42</v>
      </c>
      <c r="Z19" s="3" t="s">
        <v>41</v>
      </c>
      <c r="AA19" s="3" t="s">
        <v>41</v>
      </c>
      <c r="AB19" s="3" t="s">
        <v>41</v>
      </c>
      <c r="AC19" s="3" t="s">
        <v>42</v>
      </c>
      <c r="AD19" s="3" t="s">
        <v>42</v>
      </c>
      <c r="AE19" s="3" t="s">
        <v>42</v>
      </c>
      <c r="AF19" s="3"/>
    </row>
    <row r="20" spans="1:32" ht="30" x14ac:dyDescent="0.25">
      <c r="A20" s="3">
        <v>20</v>
      </c>
      <c r="B20" s="4">
        <v>13513040</v>
      </c>
      <c r="C20" s="4" t="s">
        <v>21</v>
      </c>
      <c r="D20" s="3">
        <v>26</v>
      </c>
      <c r="E20" s="3" t="s">
        <v>42</v>
      </c>
      <c r="F20" s="3" t="s">
        <v>42</v>
      </c>
      <c r="G20" s="3" t="s">
        <v>42</v>
      </c>
      <c r="H20" s="3" t="s">
        <v>42</v>
      </c>
      <c r="I20" s="3" t="s">
        <v>42</v>
      </c>
      <c r="J20" s="3" t="s">
        <v>42</v>
      </c>
      <c r="K20" s="3" t="s">
        <v>42</v>
      </c>
      <c r="L20" s="3" t="s">
        <v>42</v>
      </c>
      <c r="M20" s="3" t="s">
        <v>42</v>
      </c>
      <c r="N20" s="3" t="s">
        <v>41</v>
      </c>
      <c r="O20" s="3" t="s">
        <v>42</v>
      </c>
      <c r="P20" s="3" t="s">
        <v>42</v>
      </c>
      <c r="Q20" s="3" t="s">
        <v>42</v>
      </c>
      <c r="R20" s="3" t="s">
        <v>42</v>
      </c>
      <c r="S20" s="3" t="s">
        <v>42</v>
      </c>
      <c r="T20" s="3" t="s">
        <v>42</v>
      </c>
      <c r="U20" s="3" t="s">
        <v>42</v>
      </c>
      <c r="V20" s="3" t="s">
        <v>42</v>
      </c>
      <c r="W20" s="3" t="s">
        <v>42</v>
      </c>
      <c r="X20" s="3" t="s">
        <v>42</v>
      </c>
      <c r="Y20" s="3" t="s">
        <v>42</v>
      </c>
      <c r="Z20" s="3" t="s">
        <v>42</v>
      </c>
      <c r="AA20" s="3" t="s">
        <v>42</v>
      </c>
      <c r="AB20" s="3" t="s">
        <v>42</v>
      </c>
      <c r="AC20" s="3" t="s">
        <v>42</v>
      </c>
      <c r="AD20" s="3" t="s">
        <v>42</v>
      </c>
      <c r="AE20" s="3" t="s">
        <v>42</v>
      </c>
      <c r="AF20" s="3"/>
    </row>
    <row r="21" spans="1:32" ht="45" x14ac:dyDescent="0.25">
      <c r="A21" s="3">
        <v>21</v>
      </c>
      <c r="B21" s="4">
        <v>13513042</v>
      </c>
      <c r="C21" s="4" t="s">
        <v>22</v>
      </c>
      <c r="D21" s="3">
        <v>27</v>
      </c>
      <c r="E21" s="3" t="s">
        <v>42</v>
      </c>
      <c r="F21" s="3" t="s">
        <v>42</v>
      </c>
      <c r="G21" s="3" t="s">
        <v>42</v>
      </c>
      <c r="H21" s="3" t="s">
        <v>42</v>
      </c>
      <c r="I21" s="3" t="s">
        <v>42</v>
      </c>
      <c r="J21" s="3" t="s">
        <v>42</v>
      </c>
      <c r="K21" s="3" t="s">
        <v>42</v>
      </c>
      <c r="L21" s="3" t="s">
        <v>42</v>
      </c>
      <c r="M21" s="3" t="s">
        <v>42</v>
      </c>
      <c r="N21" s="3" t="s">
        <v>42</v>
      </c>
      <c r="O21" s="3" t="s">
        <v>42</v>
      </c>
      <c r="P21" s="3" t="s">
        <v>42</v>
      </c>
      <c r="Q21" s="3" t="s">
        <v>42</v>
      </c>
      <c r="R21" s="3" t="s">
        <v>42</v>
      </c>
      <c r="S21" s="3" t="s">
        <v>42</v>
      </c>
      <c r="T21" s="3" t="s">
        <v>42</v>
      </c>
      <c r="U21" s="3" t="s">
        <v>42</v>
      </c>
      <c r="V21" s="3" t="s">
        <v>42</v>
      </c>
      <c r="W21" s="3" t="s">
        <v>42</v>
      </c>
      <c r="X21" s="3" t="s">
        <v>42</v>
      </c>
      <c r="Y21" s="3" t="s">
        <v>42</v>
      </c>
      <c r="Z21" s="3" t="s">
        <v>42</v>
      </c>
      <c r="AA21" s="3" t="s">
        <v>42</v>
      </c>
      <c r="AB21" s="3" t="s">
        <v>42</v>
      </c>
      <c r="AC21" s="3" t="s">
        <v>42</v>
      </c>
      <c r="AD21" s="3" t="s">
        <v>42</v>
      </c>
      <c r="AE21" s="3" t="s">
        <v>42</v>
      </c>
      <c r="AF21" s="3"/>
    </row>
    <row r="22" spans="1:32" ht="45" x14ac:dyDescent="0.25">
      <c r="A22" s="3">
        <v>22</v>
      </c>
      <c r="B22" s="4">
        <v>13513087</v>
      </c>
      <c r="C22" s="4" t="s">
        <v>23</v>
      </c>
      <c r="D22" s="3">
        <v>25</v>
      </c>
      <c r="E22" s="3" t="s">
        <v>42</v>
      </c>
      <c r="F22" s="3" t="s">
        <v>42</v>
      </c>
      <c r="G22" s="3" t="s">
        <v>42</v>
      </c>
      <c r="H22" s="3" t="s">
        <v>42</v>
      </c>
      <c r="I22" s="3" t="s">
        <v>42</v>
      </c>
      <c r="J22" s="3" t="s">
        <v>41</v>
      </c>
      <c r="K22" s="3" t="s">
        <v>41</v>
      </c>
      <c r="L22" s="3" t="s">
        <v>42</v>
      </c>
      <c r="M22" s="3" t="s">
        <v>42</v>
      </c>
      <c r="N22" s="3" t="s">
        <v>42</v>
      </c>
      <c r="O22" s="3" t="s">
        <v>42</v>
      </c>
      <c r="P22" s="3" t="s">
        <v>42</v>
      </c>
      <c r="Q22" s="3" t="s">
        <v>42</v>
      </c>
      <c r="R22" s="3" t="s">
        <v>42</v>
      </c>
      <c r="S22" s="3" t="s">
        <v>42</v>
      </c>
      <c r="T22" s="3" t="s">
        <v>42</v>
      </c>
      <c r="U22" s="3" t="s">
        <v>42</v>
      </c>
      <c r="V22" s="3" t="s">
        <v>42</v>
      </c>
      <c r="W22" s="3" t="s">
        <v>42</v>
      </c>
      <c r="X22" s="3" t="s">
        <v>42</v>
      </c>
      <c r="Y22" s="3" t="s">
        <v>42</v>
      </c>
      <c r="Z22" s="3" t="s">
        <v>42</v>
      </c>
      <c r="AA22" s="3" t="s">
        <v>42</v>
      </c>
      <c r="AB22" s="3" t="s">
        <v>42</v>
      </c>
      <c r="AC22" s="3" t="s">
        <v>42</v>
      </c>
      <c r="AD22" s="3" t="s">
        <v>42</v>
      </c>
      <c r="AE22" s="3" t="s">
        <v>42</v>
      </c>
      <c r="AF22" s="3"/>
    </row>
    <row r="23" spans="1:32" ht="45" x14ac:dyDescent="0.25">
      <c r="A23" s="3">
        <v>23</v>
      </c>
      <c r="B23" s="4">
        <v>13513090</v>
      </c>
      <c r="C23" s="4" t="s">
        <v>24</v>
      </c>
      <c r="D23" s="3">
        <v>22</v>
      </c>
      <c r="E23" s="3" t="s">
        <v>42</v>
      </c>
      <c r="F23" s="3" t="s">
        <v>42</v>
      </c>
      <c r="G23" s="3" t="s">
        <v>42</v>
      </c>
      <c r="H23" s="3" t="s">
        <v>42</v>
      </c>
      <c r="I23" s="3" t="s">
        <v>42</v>
      </c>
      <c r="J23" s="3" t="s">
        <v>42</v>
      </c>
      <c r="K23" s="3" t="s">
        <v>42</v>
      </c>
      <c r="L23" s="3" t="s">
        <v>42</v>
      </c>
      <c r="M23" s="3" t="s">
        <v>41</v>
      </c>
      <c r="N23" s="3" t="s">
        <v>42</v>
      </c>
      <c r="O23" s="3" t="s">
        <v>42</v>
      </c>
      <c r="P23" s="3" t="s">
        <v>41</v>
      </c>
      <c r="Q23" s="3" t="s">
        <v>42</v>
      </c>
      <c r="R23" s="3" t="s">
        <v>41</v>
      </c>
      <c r="S23" s="3" t="s">
        <v>41</v>
      </c>
      <c r="T23" s="3" t="s">
        <v>41</v>
      </c>
      <c r="U23" s="3" t="s">
        <v>42</v>
      </c>
      <c r="V23" s="3" t="s">
        <v>42</v>
      </c>
      <c r="W23" s="3" t="s">
        <v>42</v>
      </c>
      <c r="X23" s="3" t="s">
        <v>42</v>
      </c>
      <c r="Y23" s="3" t="s">
        <v>42</v>
      </c>
      <c r="Z23" s="3" t="s">
        <v>42</v>
      </c>
      <c r="AA23" s="3" t="s">
        <v>42</v>
      </c>
      <c r="AB23" s="3" t="s">
        <v>42</v>
      </c>
      <c r="AC23" s="3" t="s">
        <v>42</v>
      </c>
      <c r="AD23" s="3" t="s">
        <v>42</v>
      </c>
      <c r="AE23" s="3" t="s">
        <v>42</v>
      </c>
      <c r="AF23" s="3"/>
    </row>
    <row r="24" spans="1:32" ht="60" x14ac:dyDescent="0.25">
      <c r="A24" s="3">
        <v>24</v>
      </c>
      <c r="B24" s="4">
        <v>13513601</v>
      </c>
      <c r="C24" s="4" t="s">
        <v>25</v>
      </c>
      <c r="D24" s="3">
        <v>26</v>
      </c>
      <c r="E24" s="3" t="s">
        <v>42</v>
      </c>
      <c r="F24" s="3" t="s">
        <v>42</v>
      </c>
      <c r="G24" s="3" t="s">
        <v>42</v>
      </c>
      <c r="H24" s="3" t="s">
        <v>42</v>
      </c>
      <c r="I24" s="3" t="s">
        <v>42</v>
      </c>
      <c r="J24" s="3" t="s">
        <v>42</v>
      </c>
      <c r="K24" s="3" t="s">
        <v>42</v>
      </c>
      <c r="L24" s="3" t="s">
        <v>42</v>
      </c>
      <c r="M24" s="3" t="s">
        <v>42</v>
      </c>
      <c r="N24" s="3" t="s">
        <v>42</v>
      </c>
      <c r="O24" s="3" t="s">
        <v>42</v>
      </c>
      <c r="P24" s="3" t="s">
        <v>42</v>
      </c>
      <c r="Q24" s="3" t="s">
        <v>42</v>
      </c>
      <c r="R24" s="3" t="s">
        <v>42</v>
      </c>
      <c r="S24" s="3" t="s">
        <v>42</v>
      </c>
      <c r="T24" s="3" t="s">
        <v>42</v>
      </c>
      <c r="U24" s="3" t="s">
        <v>42</v>
      </c>
      <c r="V24" s="3" t="s">
        <v>42</v>
      </c>
      <c r="W24" s="3" t="s">
        <v>41</v>
      </c>
      <c r="X24" s="3" t="s">
        <v>42</v>
      </c>
      <c r="Y24" s="3" t="s">
        <v>42</v>
      </c>
      <c r="Z24" s="3" t="s">
        <v>42</v>
      </c>
      <c r="AA24" s="3" t="s">
        <v>42</v>
      </c>
      <c r="AB24" s="3" t="s">
        <v>42</v>
      </c>
      <c r="AC24" s="3" t="s">
        <v>42</v>
      </c>
      <c r="AD24" s="3" t="s">
        <v>42</v>
      </c>
      <c r="AE24" s="3" t="s">
        <v>42</v>
      </c>
      <c r="AF24" s="3"/>
    </row>
    <row r="25" spans="1:32" ht="45" x14ac:dyDescent="0.25">
      <c r="A25" s="3">
        <v>25</v>
      </c>
      <c r="B25" s="4">
        <v>13612020</v>
      </c>
      <c r="C25" s="4" t="s">
        <v>26</v>
      </c>
      <c r="D25" s="3">
        <v>22</v>
      </c>
      <c r="E25" s="3" t="s">
        <v>42</v>
      </c>
      <c r="F25" s="3" t="s">
        <v>42</v>
      </c>
      <c r="G25" s="3" t="s">
        <v>42</v>
      </c>
      <c r="H25" s="3" t="s">
        <v>41</v>
      </c>
      <c r="I25" s="3" t="s">
        <v>42</v>
      </c>
      <c r="J25" s="3" t="s">
        <v>42</v>
      </c>
      <c r="K25" s="3" t="s">
        <v>42</v>
      </c>
      <c r="L25" s="3" t="s">
        <v>41</v>
      </c>
      <c r="M25" s="3" t="s">
        <v>41</v>
      </c>
      <c r="N25" s="3" t="s">
        <v>42</v>
      </c>
      <c r="O25" s="3" t="s">
        <v>42</v>
      </c>
      <c r="P25" s="3" t="s">
        <v>42</v>
      </c>
      <c r="Q25" s="3" t="s">
        <v>42</v>
      </c>
      <c r="R25" s="3" t="s">
        <v>42</v>
      </c>
      <c r="S25" s="3" t="s">
        <v>42</v>
      </c>
      <c r="T25" s="3" t="s">
        <v>42</v>
      </c>
      <c r="U25" s="3" t="s">
        <v>41</v>
      </c>
      <c r="V25" s="3" t="s">
        <v>42</v>
      </c>
      <c r="W25" s="3" t="s">
        <v>42</v>
      </c>
      <c r="X25" s="3" t="s">
        <v>42</v>
      </c>
      <c r="Y25" s="3" t="s">
        <v>42</v>
      </c>
      <c r="Z25" s="3" t="s">
        <v>41</v>
      </c>
      <c r="AA25" s="3" t="s">
        <v>42</v>
      </c>
      <c r="AB25" s="3" t="s">
        <v>42</v>
      </c>
      <c r="AC25" s="3" t="s">
        <v>42</v>
      </c>
      <c r="AD25" s="3" t="s">
        <v>42</v>
      </c>
      <c r="AE25" s="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Unknown 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rinaldi-irk</cp:lastModifiedBy>
  <dcterms:created xsi:type="dcterms:W3CDTF">2016-04-27T07:56:00Z</dcterms:created>
  <dcterms:modified xsi:type="dcterms:W3CDTF">2016-05-23T04:55:34Z</dcterms:modified>
</cp:coreProperties>
</file>