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Website\AljabarGeometri\2022-2023\"/>
    </mc:Choice>
  </mc:AlternateContent>
  <xr:revisionPtr revIDLastSave="0" documentId="8_{8F8E96E2-660D-411E-A5A1-D42A5F76DB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tail" sheetId="1" r:id="rId1"/>
    <sheet name="Daftar Pertemua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5" i="1" l="1"/>
  <c r="N185" i="1" s="1"/>
  <c r="M184" i="1"/>
  <c r="N184" i="1" s="1"/>
  <c r="M183" i="1"/>
  <c r="N183" i="1" s="1"/>
  <c r="M182" i="1"/>
  <c r="N182" i="1" s="1"/>
  <c r="M181" i="1"/>
  <c r="N181" i="1" s="1"/>
  <c r="M180" i="1"/>
  <c r="N180" i="1" s="1"/>
  <c r="M179" i="1"/>
  <c r="N179" i="1" s="1"/>
  <c r="M178" i="1"/>
  <c r="N178" i="1" s="1"/>
  <c r="M177" i="1"/>
  <c r="N177" i="1" s="1"/>
  <c r="M176" i="1"/>
  <c r="N176" i="1" s="1"/>
  <c r="M175" i="1"/>
  <c r="N175" i="1" s="1"/>
  <c r="M174" i="1"/>
  <c r="N174" i="1" s="1"/>
  <c r="M173" i="1"/>
  <c r="N173" i="1" s="1"/>
  <c r="M172" i="1"/>
  <c r="N172" i="1" s="1"/>
  <c r="M171" i="1"/>
  <c r="N171" i="1" s="1"/>
  <c r="M170" i="1"/>
  <c r="N170" i="1" s="1"/>
  <c r="M169" i="1"/>
  <c r="N169" i="1" s="1"/>
  <c r="M168" i="1"/>
  <c r="N168" i="1" s="1"/>
  <c r="M167" i="1"/>
  <c r="N167" i="1" s="1"/>
  <c r="M166" i="1"/>
  <c r="N166" i="1" s="1"/>
  <c r="M165" i="1"/>
  <c r="N165" i="1" s="1"/>
  <c r="M164" i="1"/>
  <c r="N164" i="1" s="1"/>
  <c r="M163" i="1"/>
  <c r="N163" i="1" s="1"/>
  <c r="M162" i="1"/>
  <c r="N162" i="1" s="1"/>
  <c r="M161" i="1"/>
  <c r="N161" i="1" s="1"/>
  <c r="M160" i="1"/>
  <c r="N160" i="1" s="1"/>
  <c r="M159" i="1"/>
  <c r="N159" i="1" s="1"/>
  <c r="M158" i="1"/>
  <c r="N158" i="1" s="1"/>
  <c r="M157" i="1"/>
  <c r="N157" i="1" s="1"/>
  <c r="M156" i="1"/>
  <c r="N156" i="1" s="1"/>
  <c r="M155" i="1"/>
  <c r="N155" i="1" s="1"/>
  <c r="M154" i="1"/>
  <c r="N154" i="1" s="1"/>
  <c r="M153" i="1"/>
  <c r="N153" i="1" s="1"/>
  <c r="M152" i="1"/>
  <c r="N152" i="1" s="1"/>
  <c r="M151" i="1"/>
  <c r="N151" i="1" s="1"/>
  <c r="M150" i="1"/>
  <c r="N150" i="1" s="1"/>
  <c r="M149" i="1"/>
  <c r="N149" i="1" s="1"/>
  <c r="M148" i="1"/>
  <c r="N148" i="1" s="1"/>
  <c r="M147" i="1"/>
  <c r="N147" i="1" s="1"/>
  <c r="M146" i="1"/>
  <c r="N146" i="1" s="1"/>
  <c r="M145" i="1"/>
  <c r="N145" i="1" s="1"/>
  <c r="M144" i="1"/>
  <c r="N144" i="1" s="1"/>
  <c r="M143" i="1"/>
  <c r="N143" i="1" s="1"/>
  <c r="M142" i="1"/>
  <c r="N142" i="1" s="1"/>
  <c r="M141" i="1"/>
  <c r="N141" i="1" s="1"/>
  <c r="M140" i="1"/>
  <c r="N140" i="1" s="1"/>
  <c r="M139" i="1"/>
  <c r="N139" i="1" s="1"/>
  <c r="M138" i="1"/>
  <c r="N138" i="1" s="1"/>
  <c r="M137" i="1"/>
  <c r="N137" i="1" s="1"/>
  <c r="M136" i="1"/>
  <c r="N136" i="1" s="1"/>
  <c r="M135" i="1"/>
  <c r="N135" i="1" s="1"/>
  <c r="M134" i="1"/>
  <c r="N134" i="1" s="1"/>
  <c r="M133" i="1"/>
  <c r="N133" i="1" s="1"/>
  <c r="M132" i="1"/>
  <c r="N132" i="1" s="1"/>
  <c r="M131" i="1"/>
  <c r="N131" i="1" s="1"/>
  <c r="M130" i="1"/>
  <c r="N130" i="1" s="1"/>
  <c r="M129" i="1"/>
  <c r="N129" i="1" s="1"/>
  <c r="M128" i="1"/>
  <c r="N128" i="1" s="1"/>
  <c r="M127" i="1"/>
  <c r="N127" i="1" s="1"/>
  <c r="M126" i="1"/>
  <c r="N126" i="1" s="1"/>
  <c r="M125" i="1"/>
  <c r="N125" i="1" s="1"/>
  <c r="M124" i="1"/>
  <c r="N124" i="1" s="1"/>
  <c r="M123" i="1"/>
  <c r="N123" i="1" s="1"/>
  <c r="M122" i="1"/>
  <c r="N122" i="1" s="1"/>
  <c r="M121" i="1"/>
  <c r="N121" i="1" s="1"/>
  <c r="M120" i="1"/>
  <c r="N120" i="1" s="1"/>
  <c r="M119" i="1"/>
  <c r="N119" i="1" s="1"/>
  <c r="M118" i="1"/>
  <c r="N118" i="1" s="1"/>
  <c r="M117" i="1"/>
  <c r="N117" i="1" s="1"/>
  <c r="M116" i="1"/>
  <c r="N116" i="1" s="1"/>
  <c r="M115" i="1"/>
  <c r="N115" i="1" s="1"/>
  <c r="M114" i="1"/>
  <c r="N114" i="1" s="1"/>
  <c r="M113" i="1"/>
  <c r="N113" i="1" s="1"/>
  <c r="M112" i="1"/>
  <c r="N112" i="1" s="1"/>
  <c r="M111" i="1"/>
  <c r="N111" i="1" s="1"/>
  <c r="M110" i="1"/>
  <c r="N110" i="1" s="1"/>
  <c r="M109" i="1"/>
  <c r="N109" i="1" s="1"/>
  <c r="M108" i="1"/>
  <c r="N108" i="1" s="1"/>
  <c r="M107" i="1"/>
  <c r="N107" i="1" s="1"/>
  <c r="M106" i="1"/>
  <c r="N106" i="1" s="1"/>
  <c r="M105" i="1"/>
  <c r="N105" i="1" s="1"/>
  <c r="M104" i="1"/>
  <c r="N104" i="1" s="1"/>
  <c r="M103" i="1"/>
  <c r="N103" i="1" s="1"/>
  <c r="M102" i="1"/>
  <c r="N102" i="1" s="1"/>
  <c r="M101" i="1"/>
  <c r="N101" i="1" s="1"/>
  <c r="M100" i="1"/>
  <c r="N100" i="1" s="1"/>
  <c r="M99" i="1"/>
  <c r="N99" i="1" s="1"/>
  <c r="M98" i="1"/>
  <c r="N98" i="1" s="1"/>
  <c r="M97" i="1"/>
  <c r="N97" i="1" s="1"/>
  <c r="M96" i="1"/>
  <c r="N96" i="1" s="1"/>
  <c r="M95" i="1"/>
  <c r="N95" i="1" s="1"/>
  <c r="M94" i="1"/>
  <c r="N94" i="1" s="1"/>
  <c r="M93" i="1"/>
  <c r="N93" i="1" s="1"/>
  <c r="M92" i="1"/>
  <c r="N92" i="1" s="1"/>
  <c r="M91" i="1"/>
  <c r="N91" i="1" s="1"/>
  <c r="M90" i="1"/>
  <c r="N90" i="1" s="1"/>
  <c r="M89" i="1"/>
  <c r="N89" i="1" s="1"/>
  <c r="K20" i="1"/>
  <c r="J20" i="1"/>
  <c r="I20" i="1"/>
  <c r="H20" i="1"/>
  <c r="G20" i="1"/>
  <c r="F20" i="1"/>
  <c r="E20" i="1"/>
  <c r="M88" i="1"/>
  <c r="N88" i="1" s="1"/>
  <c r="M87" i="1"/>
  <c r="N87" i="1" s="1"/>
  <c r="M86" i="1"/>
  <c r="N86" i="1" s="1"/>
  <c r="M85" i="1"/>
  <c r="N85" i="1" s="1"/>
  <c r="M84" i="1"/>
  <c r="N84" i="1" s="1"/>
  <c r="M83" i="1"/>
  <c r="N83" i="1" s="1"/>
  <c r="M82" i="1"/>
  <c r="N82" i="1" s="1"/>
  <c r="M81" i="1"/>
  <c r="N81" i="1" s="1"/>
  <c r="M80" i="1"/>
  <c r="N80" i="1" s="1"/>
  <c r="M79" i="1"/>
  <c r="N79" i="1" s="1"/>
  <c r="M78" i="1"/>
  <c r="N78" i="1" s="1"/>
  <c r="M77" i="1"/>
  <c r="N77" i="1" s="1"/>
  <c r="M76" i="1"/>
  <c r="N76" i="1" s="1"/>
  <c r="M75" i="1"/>
  <c r="N75" i="1" s="1"/>
  <c r="M74" i="1"/>
  <c r="N74" i="1" s="1"/>
  <c r="M73" i="1"/>
  <c r="N73" i="1" s="1"/>
  <c r="M72" i="1"/>
  <c r="N72" i="1" s="1"/>
  <c r="M71" i="1"/>
  <c r="N71" i="1" s="1"/>
  <c r="M70" i="1"/>
  <c r="N70" i="1" s="1"/>
  <c r="M69" i="1"/>
  <c r="N69" i="1" s="1"/>
  <c r="M68" i="1"/>
  <c r="N68" i="1" s="1"/>
  <c r="M67" i="1"/>
  <c r="N67" i="1" s="1"/>
  <c r="M66" i="1"/>
  <c r="N66" i="1" s="1"/>
  <c r="M65" i="1"/>
  <c r="N65" i="1" s="1"/>
  <c r="M64" i="1"/>
  <c r="N64" i="1" s="1"/>
  <c r="M63" i="1"/>
  <c r="N63" i="1" s="1"/>
  <c r="M62" i="1"/>
  <c r="N62" i="1" s="1"/>
  <c r="M61" i="1"/>
  <c r="N61" i="1" s="1"/>
  <c r="M60" i="1"/>
  <c r="N60" i="1" s="1"/>
  <c r="M59" i="1"/>
  <c r="N59" i="1" s="1"/>
  <c r="M58" i="1"/>
  <c r="N58" i="1" s="1"/>
  <c r="M57" i="1"/>
  <c r="N57" i="1" s="1"/>
  <c r="M56" i="1"/>
  <c r="N56" i="1" s="1"/>
  <c r="M55" i="1"/>
  <c r="N55" i="1" s="1"/>
  <c r="M54" i="1"/>
  <c r="N54" i="1" s="1"/>
  <c r="M53" i="1"/>
  <c r="N53" i="1" s="1"/>
  <c r="M52" i="1"/>
  <c r="N52" i="1" s="1"/>
  <c r="M51" i="1"/>
  <c r="N51" i="1" s="1"/>
  <c r="M50" i="1"/>
  <c r="N50" i="1" s="1"/>
  <c r="M49" i="1"/>
  <c r="N49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19" i="1"/>
  <c r="M20" i="1" l="1"/>
  <c r="N22" i="1"/>
  <c r="N20" i="1" l="1"/>
  <c r="F186" i="1" l="1"/>
  <c r="E186" i="1"/>
  <c r="K186" i="1"/>
  <c r="J186" i="1"/>
  <c r="I186" i="1"/>
  <c r="H186" i="1"/>
  <c r="G186" i="1"/>
</calcChain>
</file>

<file path=xl/sharedStrings.xml><?xml version="1.0" encoding="utf-8"?>
<sst xmlns="http://schemas.openxmlformats.org/spreadsheetml/2006/main" count="746" uniqueCount="221">
  <si>
    <t>NO</t>
  </si>
  <si>
    <t>NIM</t>
  </si>
  <si>
    <t>NAMA</t>
  </si>
  <si>
    <t>JML HADIR</t>
  </si>
  <si>
    <t>Muhammad Hanan</t>
  </si>
  <si>
    <t>Kevin John Wesley Hutabarat</t>
  </si>
  <si>
    <t>Nigel Sahl</t>
  </si>
  <si>
    <t>Rachel Gabriela Chen</t>
  </si>
  <si>
    <t>Fakhri Muhammad Mahendra</t>
  </si>
  <si>
    <t>Jeffrey Chow</t>
  </si>
  <si>
    <t>Muhammad Equilibrie Fajria</t>
  </si>
  <si>
    <t>M. Farrel Danendra Rachim</t>
  </si>
  <si>
    <t>Brian Kheng</t>
  </si>
  <si>
    <t>Naufal Syifa Firdaus</t>
  </si>
  <si>
    <t>Manuella Ivana Uli Sianipar</t>
  </si>
  <si>
    <t>Melvin Kent Jonathan</t>
  </si>
  <si>
    <t>Athif Nirwasito</t>
  </si>
  <si>
    <t>Wilson Tansil</t>
  </si>
  <si>
    <t>Muhammad Bangkit Dwi Cahyono</t>
  </si>
  <si>
    <t>Daniel Egiant Sitanggang</t>
  </si>
  <si>
    <t>Hosea Nathanael Abetnego</t>
  </si>
  <si>
    <t>Ghazi Akmal Fauzan</t>
  </si>
  <si>
    <t>Arleen Chrysantha Gunardi</t>
  </si>
  <si>
    <t>Fatih Nararya Rashadyfa I.</t>
  </si>
  <si>
    <t>Alex Sander</t>
  </si>
  <si>
    <t>Go Dillon Audris</t>
  </si>
  <si>
    <t>Salomo Reinhart Gregory Manalu</t>
  </si>
  <si>
    <t>Bill Clinton</t>
  </si>
  <si>
    <t>Mutawally Nawwar</t>
  </si>
  <si>
    <t>Muhammad Fadhil Amri</t>
  </si>
  <si>
    <t>Yobel Dean Christopher</t>
  </si>
  <si>
    <t>Ilham Akbar</t>
  </si>
  <si>
    <t>Louis Caesa Kesuma</t>
  </si>
  <si>
    <t>Akmal Mahardika Nurwahyu P</t>
  </si>
  <si>
    <t>Margaretha Olivia Haryono</t>
  </si>
  <si>
    <t>Irsyad Nurwidianto Basuki</t>
  </si>
  <si>
    <t>Ezra M C M H</t>
  </si>
  <si>
    <t>Eugene Yap Jin Quan</t>
  </si>
  <si>
    <t>Muhammad Rifko Favian</t>
  </si>
  <si>
    <t>Moh. Aghna Maysan Abyan</t>
  </si>
  <si>
    <t>Husnia Munzayana</t>
  </si>
  <si>
    <t>Christian Albert Hasiholan</t>
  </si>
  <si>
    <t>Hobert Anthony Jonatan</t>
  </si>
  <si>
    <t>Fajar Maulana Herawan</t>
  </si>
  <si>
    <t>Bagas Aryo Seto</t>
  </si>
  <si>
    <t>Farizki Kurniawan</t>
  </si>
  <si>
    <t>Moch. Sofyan Firdaus</t>
  </si>
  <si>
    <t>Austin Gabriel Pardosi</t>
  </si>
  <si>
    <t>Addin Munawwar Yusuf</t>
  </si>
  <si>
    <t>Ariel Jovananda</t>
  </si>
  <si>
    <t>Razzan Daksana Yoni</t>
  </si>
  <si>
    <t>Puti Nabilla Aidira</t>
  </si>
  <si>
    <t>Kenneth Ezekiel Suprantoni</t>
  </si>
  <si>
    <t>Tobias Natalio Sianipar</t>
  </si>
  <si>
    <t>Fakih Anugerah Pratama</t>
  </si>
  <si>
    <t>Frankie Huang</t>
  </si>
  <si>
    <t>Akbar Maulana Ridho</t>
  </si>
  <si>
    <t>Angela Livia Arumsari</t>
  </si>
  <si>
    <t>Muhamad Aji Wibisono</t>
  </si>
  <si>
    <t>Noel Christoffel Simbolon</t>
  </si>
  <si>
    <t>Shidqi Indy Izhari</t>
  </si>
  <si>
    <t>Fazel Ginanda</t>
  </si>
  <si>
    <t>Vieri Fajar Firdaus</t>
  </si>
  <si>
    <t>Alexander Jason</t>
  </si>
  <si>
    <t>Arsa Izdihar Islam</t>
  </si>
  <si>
    <t>Jimly Firdaus</t>
  </si>
  <si>
    <t>Aulia Mey Diva Annandya</t>
  </si>
  <si>
    <t>Muhammad Zaydan Athallah</t>
  </si>
  <si>
    <t>Haidar Hamda</t>
  </si>
  <si>
    <t>Mohammad Farhan Fahrezy</t>
  </si>
  <si>
    <t>Jericho Russel Sebastian</t>
  </si>
  <si>
    <t>WAKTU</t>
  </si>
  <si>
    <t>TOPIK</t>
  </si>
  <si>
    <t>CATATAN TAMBAHAN</t>
  </si>
  <si>
    <t>DOSEN</t>
  </si>
  <si>
    <t>Gabungan</t>
  </si>
  <si>
    <t>Dr. Judhi Santoso, M.Sc.</t>
  </si>
  <si>
    <t>Matriks</t>
  </si>
  <si>
    <t>SPL dan solusi dengan invers</t>
  </si>
  <si>
    <t>spl dan determinant</t>
  </si>
  <si>
    <t>Determinant kofaktor</t>
  </si>
  <si>
    <t>Latihan soal determinant</t>
  </si>
  <si>
    <t>Quiz</t>
  </si>
  <si>
    <t>Bahasa Java</t>
  </si>
  <si>
    <t>Ruang Vektor</t>
  </si>
  <si>
    <t>Belajar mandiri</t>
  </si>
  <si>
    <t>ruang vektor dan basis</t>
  </si>
  <si>
    <t>trans linier</t>
  </si>
  <si>
    <t>Kuis 2</t>
  </si>
  <si>
    <t>UTS</t>
  </si>
  <si>
    <t>eigen value</t>
  </si>
  <si>
    <t>Eigen</t>
  </si>
  <si>
    <t>SVD</t>
  </si>
  <si>
    <t>Release TUBES 2</t>
  </si>
  <si>
    <t>LU decomposition</t>
  </si>
  <si>
    <t>pembahasan UTS</t>
  </si>
  <si>
    <t>Bilangan kompleks</t>
  </si>
  <si>
    <t>Quaternion</t>
  </si>
  <si>
    <t>Latihan soal Quaternion</t>
  </si>
  <si>
    <t>Aljabar Geometri</t>
  </si>
  <si>
    <t>Quis 3</t>
  </si>
  <si>
    <t>Perkalian Geometri Meet</t>
  </si>
  <si>
    <t>UAS</t>
  </si>
  <si>
    <t>K1</t>
  </si>
  <si>
    <t>K2</t>
  </si>
  <si>
    <t>K3</t>
  </si>
  <si>
    <t>Angger Ilham A</t>
  </si>
  <si>
    <t>Bintang Hijriawan Jachja</t>
  </si>
  <si>
    <t>Henry Anand Septian Radityo</t>
  </si>
  <si>
    <t>Kelvin Rayhan Alkarim</t>
  </si>
  <si>
    <t>Azmi Hasna Zahrani</t>
  </si>
  <si>
    <t>Matthew Mahendra</t>
  </si>
  <si>
    <t>Jason Rivalino</t>
  </si>
  <si>
    <t>Christophorus Dharma Winata</t>
  </si>
  <si>
    <t>Muhamad Salman Hakim Alfarisi</t>
  </si>
  <si>
    <t>Afnan Edsa Ramadhan</t>
  </si>
  <si>
    <t>Haikal Ardzi Shofiyyurrohman</t>
  </si>
  <si>
    <t>Eunice Sarah Siregar</t>
  </si>
  <si>
    <t>Muhhamad Syauqi Jannatan</t>
  </si>
  <si>
    <t>Hidayatullah Wildan Ghaly B.</t>
  </si>
  <si>
    <t>Laila Bilbina Khoiru Nisa</t>
  </si>
  <si>
    <t>Bagus Lathif Firmansyah</t>
  </si>
  <si>
    <t>Syarifa Dwi Purnamasari</t>
  </si>
  <si>
    <t>Ditra Rizqa Amadia</t>
  </si>
  <si>
    <t>Varraz Hazzandra Abrar</t>
  </si>
  <si>
    <t>Bernardus Willson</t>
  </si>
  <si>
    <t>Raditya Naufal Abiyu</t>
  </si>
  <si>
    <t>Kenny Benaya Nathan</t>
  </si>
  <si>
    <t>Ahmad Nadil</t>
  </si>
  <si>
    <t>Muhammad Haidar Akita Tresnadi</t>
  </si>
  <si>
    <t>Kartini Copa</t>
  </si>
  <si>
    <t>Agsha Athalla Nurkareem</t>
  </si>
  <si>
    <t>M Zulfiansyah Bayu Pratama</t>
  </si>
  <si>
    <t>M. Malik I. Baharsyah</t>
  </si>
  <si>
    <t>Jauza Lathifah Annassalafi</t>
  </si>
  <si>
    <t>Fahrian Afdholi</t>
  </si>
  <si>
    <t>Ignatius David Partogi</t>
  </si>
  <si>
    <t>Muhammad Raihan Iqbal</t>
  </si>
  <si>
    <t>Michael Leon Putra Widhi</t>
  </si>
  <si>
    <t>Rizky Abdillah Rasyid</t>
  </si>
  <si>
    <t>Yanuar Sano Nur Rasyid</t>
  </si>
  <si>
    <t>Tabitha Permalla</t>
  </si>
  <si>
    <t>Rayhan Hanif Maulana Pradana</t>
  </si>
  <si>
    <t>Muthia Robi'ah Alawiyah</t>
  </si>
  <si>
    <t>Farhan Nabil Suryono</t>
  </si>
  <si>
    <t>Shelma Salsabila</t>
  </si>
  <si>
    <t>Juan Christopher Santoso</t>
  </si>
  <si>
    <t>Maggie Zeta Rosida S</t>
  </si>
  <si>
    <t>Ahmad Ghulam Ilham</t>
  </si>
  <si>
    <t>Muhammad Rizky Sya'ban</t>
  </si>
  <si>
    <t>Febryan Arota Hia</t>
  </si>
  <si>
    <t>Saddam Annais Shaquille</t>
  </si>
  <si>
    <t>Ulung Adi Putra</t>
  </si>
  <si>
    <t>William Nixon</t>
  </si>
  <si>
    <t>Michael Jonathan Halim</t>
  </si>
  <si>
    <t>Asyifa Nurul Shafira</t>
  </si>
  <si>
    <t>Marcel Ryan Antony</t>
  </si>
  <si>
    <t>Muhammad Abdul Aziz Ghazali</t>
  </si>
  <si>
    <t>Chiquita Ahsanunnisa</t>
  </si>
  <si>
    <t>Althaaf Khasyi Atisomya</t>
  </si>
  <si>
    <t>Jeremya Dharmawan Raharjo</t>
  </si>
  <si>
    <t>Dhanika Novlisariyanti</t>
  </si>
  <si>
    <t>Cetta Reswara Parahita</t>
  </si>
  <si>
    <t>Rinaldy Adin</t>
  </si>
  <si>
    <t>Nicholas Liem</t>
  </si>
  <si>
    <t>Ammar Rasyad Chaeroel</t>
  </si>
  <si>
    <t>Michael Utama</t>
  </si>
  <si>
    <t>Johann Christian Kandani</t>
  </si>
  <si>
    <t>Nathania Calista Djunaedi</t>
  </si>
  <si>
    <t>Ryan Samuel Chandra</t>
  </si>
  <si>
    <t>Edia Zaki Naufal Ilman</t>
  </si>
  <si>
    <t>Enrique Alifio Ditya</t>
  </si>
  <si>
    <t>Raynard Tanadi</t>
  </si>
  <si>
    <t>Bintang Dwi Marthen</t>
  </si>
  <si>
    <t>Kenneth Dave Bahana</t>
  </si>
  <si>
    <t>Muhammad Zaki Amanullah</t>
  </si>
  <si>
    <t>Johanes Lee</t>
  </si>
  <si>
    <t>Rava Maulana Azzikri</t>
  </si>
  <si>
    <t>I Putu Bakta Hari Sudewa</t>
  </si>
  <si>
    <t>Vanessa Rebecca Wiyono</t>
  </si>
  <si>
    <t>Muhammad Naufal Nalendra</t>
  </si>
  <si>
    <t>Made Debby Almadea Putri</t>
  </si>
  <si>
    <t>Naufal Baldemar Ardanni</t>
  </si>
  <si>
    <t>Kandida Edgina Gunawan</t>
  </si>
  <si>
    <t>Brigita Tri Carolina</t>
  </si>
  <si>
    <t>Hanif Muhammad Zhafran</t>
  </si>
  <si>
    <t>Muhammad Dhiwaul Akbar</t>
  </si>
  <si>
    <t>Sulthan Dzaky Alfaro</t>
  </si>
  <si>
    <t>M. Dimas Sakti Widyatmaja</t>
  </si>
  <si>
    <t>Ferindya Aulia Berlianty</t>
  </si>
  <si>
    <t>Antonio Natthan Krishna</t>
  </si>
  <si>
    <t>Zidane Firzatullah</t>
  </si>
  <si>
    <t>Akhmad Setiawan</t>
  </si>
  <si>
    <t>Reza Pahlevi Ubaidillah</t>
  </si>
  <si>
    <t>Mohammad Rifqi Farhansyah</t>
  </si>
  <si>
    <t>Irgiansyah Mondo</t>
  </si>
  <si>
    <t>Satria Octavianus Nababan</t>
  </si>
  <si>
    <t>Muhammad Habibi Husni</t>
  </si>
  <si>
    <t>Haziq Abiyyu Mahdy</t>
  </si>
  <si>
    <t>Alisha Listya Wardhani</t>
  </si>
  <si>
    <t>Nathan Tenka</t>
  </si>
  <si>
    <t>Dewana Gustavus Haraka Otang</t>
  </si>
  <si>
    <t>Khana A Najib Al Qobit</t>
  </si>
  <si>
    <t>Kuis 1</t>
  </si>
  <si>
    <t>Kuis 3</t>
  </si>
  <si>
    <t>Tubes 1</t>
  </si>
  <si>
    <t>Tubes 2</t>
  </si>
  <si>
    <t>NILAI AKHIR</t>
  </si>
  <si>
    <t>KELAS</t>
  </si>
  <si>
    <t>IF2123 Aljabar Linier dan Geometri</t>
  </si>
  <si>
    <t xml:space="preserve">Dosen: </t>
  </si>
  <si>
    <t>1. Judhi Santoso</t>
  </si>
  <si>
    <t>2. Rinaldi Munir</t>
  </si>
  <si>
    <t>3. Rila Mandala</t>
  </si>
  <si>
    <t>Penentuan indeks nilai:</t>
  </si>
  <si>
    <t>Bobot</t>
  </si>
  <si>
    <t>Rata-rata</t>
  </si>
  <si>
    <t>Semester 1 Tahun 2022/2023</t>
  </si>
  <si>
    <t>Tim asisten (IF2020): Ng Kyle, Saul Sayers, Vincent, Vionie, Ziyad Dhia Rafi, Angelica</t>
  </si>
  <si>
    <t>NILAI KEHADIRAN</t>
  </si>
  <si>
    <t>Bobot penilaian: Nilai Akhir = 30% UTS + 30% UAS + 7% Kuis 1 + 7% Kuis 2 + 7% Kuis 3 + 8,5% Tubes 1 + 8,5% Tubes 2 + 2% (Jumlah kehadiran/(29 atau 30 atau 31)  *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</si>
</sst>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\ h:mm"/>
    <numFmt numFmtId="165" formatCode="0.000"/>
  </numFmts>
  <fonts count="1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0"/>
      <color rgb="FF000000"/>
      <name val="Roboto"/>
    </font>
    <font>
      <sz val="11"/>
      <color rgb="FF00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/>
    <xf numFmtId="0" fontId="5" fillId="0" borderId="0" xfId="0" applyFont="1"/>
    <xf numFmtId="2" fontId="5" fillId="0" borderId="0" xfId="0" applyNumberFormat="1" applyFont="1"/>
    <xf numFmtId="2" fontId="4" fillId="0" borderId="0" xfId="0" applyNumberFormat="1" applyFont="1"/>
    <xf numFmtId="0" fontId="4" fillId="0" borderId="0" xfId="0" applyFont="1"/>
    <xf numFmtId="165" fontId="3" fillId="0" borderId="0" xfId="0" applyNumberFormat="1" applyFont="1"/>
    <xf numFmtId="0" fontId="3" fillId="0" borderId="0" xfId="0" applyFont="1" applyAlignment="1">
      <alignment horizontal="center"/>
    </xf>
    <xf numFmtId="0" fontId="6" fillId="2" borderId="0" xfId="0" applyFont="1" applyFill="1"/>
    <xf numFmtId="0" fontId="3" fillId="0" borderId="0" xfId="0" applyFont="1"/>
    <xf numFmtId="165" fontId="4" fillId="0" borderId="0" xfId="0" applyNumberFormat="1" applyFont="1"/>
    <xf numFmtId="2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1" xfId="0" applyFont="1" applyBorder="1"/>
    <xf numFmtId="0" fontId="7" fillId="0" borderId="3" xfId="0" applyFont="1" applyBorder="1"/>
    <xf numFmtId="0" fontId="7" fillId="0" borderId="1" xfId="1" applyFont="1" applyBorder="1"/>
    <xf numFmtId="0" fontId="7" fillId="0" borderId="5" xfId="0" applyFont="1" applyBorder="1"/>
    <xf numFmtId="2" fontId="7" fillId="0" borderId="1" xfId="0" applyNumberFormat="1" applyFont="1" applyBorder="1"/>
    <xf numFmtId="0" fontId="8" fillId="0" borderId="1" xfId="1" applyFont="1" applyBorder="1"/>
    <xf numFmtId="0" fontId="7" fillId="0" borderId="4" xfId="0" applyFont="1" applyBorder="1"/>
    <xf numFmtId="0" fontId="9" fillId="0" borderId="0" xfId="0" applyFont="1" applyAlignment="1">
      <alignment horizontal="center"/>
    </xf>
    <xf numFmtId="0" fontId="2" fillId="0" borderId="0" xfId="0" applyFont="1"/>
    <xf numFmtId="165" fontId="9" fillId="0" borderId="0" xfId="0" applyNumberFormat="1" applyFont="1"/>
    <xf numFmtId="0" fontId="10" fillId="0" borderId="0" xfId="0" applyFont="1"/>
    <xf numFmtId="0" fontId="1" fillId="0" borderId="2" xfId="0" applyFont="1" applyBorder="1" applyAlignment="1">
      <alignment horizontal="center"/>
    </xf>
    <xf numFmtId="0" fontId="4" fillId="0" borderId="0" xfId="0" applyFont="1"/>
    <xf numFmtId="0" fontId="0" fillId="0" borderId="0" xfId="0"/>
    <xf numFmtId="0" fontId="4" fillId="0" borderId="0" xfId="0" applyFont="1" applyBorder="1"/>
    <xf numFmtId="0" fontId="4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/>
    <xf numFmtId="1" fontId="4" fillId="0" borderId="0" xfId="0" applyNumberFormat="1" applyFont="1" applyBorder="1" applyAlignment="1">
      <alignment horizontal="right"/>
    </xf>
  </cellXfs>
  <cellStyles count="2">
    <cellStyle name="Normal" xfId="0" builtinId="0"/>
    <cellStyle name="Normal 2" xfId="1" xr:uid="{1E9314AA-02ED-4D6C-8EB1-EA58D58463E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86"/>
  <sheetViews>
    <sheetView tabSelected="1" topLeftCell="A2" workbookViewId="0">
      <selection activeCell="B13" sqref="B13:D17"/>
    </sheetView>
  </sheetViews>
  <sheetFormatPr defaultRowHeight="14.5" x14ac:dyDescent="0.35"/>
  <cols>
    <col min="1" max="1" width="5.08984375" customWidth="1"/>
    <col min="2" max="2" width="6.7265625" customWidth="1"/>
    <col min="4" max="4" width="36.453125" bestFit="1" customWidth="1"/>
    <col min="5" max="5" width="7.90625" customWidth="1"/>
    <col min="6" max="6" width="7.26953125" customWidth="1"/>
    <col min="7" max="7" width="8.26953125" customWidth="1"/>
    <col min="8" max="8" width="7.453125" customWidth="1"/>
    <col min="9" max="9" width="8.08984375" customWidth="1"/>
    <col min="10" max="10" width="9.7265625" customWidth="1"/>
    <col min="11" max="11" width="9" customWidth="1"/>
    <col min="12" max="12" width="10.54296875" customWidth="1"/>
    <col min="13" max="13" width="15.81640625" customWidth="1"/>
    <col min="14" max="14" width="10.6328125" customWidth="1"/>
    <col min="15" max="15" width="27.7265625" customWidth="1"/>
    <col min="16" max="16" width="10.90625" customWidth="1"/>
    <col min="17" max="17" width="8.26953125" customWidth="1"/>
  </cols>
  <sheetData>
    <row r="1" spans="1:26" ht="18.5" x14ac:dyDescent="0.45">
      <c r="A1" s="5" t="s">
        <v>209</v>
      </c>
      <c r="B1" s="5"/>
      <c r="C1" s="5"/>
      <c r="D1" s="5"/>
      <c r="E1" s="5"/>
      <c r="F1" s="6"/>
      <c r="G1" s="7"/>
      <c r="H1" s="7"/>
      <c r="I1" s="7"/>
      <c r="J1" s="8"/>
      <c r="K1" s="8"/>
      <c r="L1" s="8"/>
      <c r="M1" s="8"/>
      <c r="N1" s="8"/>
      <c r="O1" s="9"/>
      <c r="P1" s="10"/>
      <c r="Q1" s="10"/>
      <c r="T1" s="31"/>
      <c r="U1" s="32"/>
      <c r="V1" s="33"/>
      <c r="W1" s="31"/>
      <c r="X1" s="31"/>
      <c r="Y1" s="31"/>
      <c r="Z1" s="31"/>
    </row>
    <row r="2" spans="1:26" x14ac:dyDescent="0.35">
      <c r="A2" s="29" t="s">
        <v>217</v>
      </c>
      <c r="B2" s="29"/>
      <c r="C2" s="30"/>
      <c r="D2" s="30"/>
      <c r="E2" s="30"/>
      <c r="F2" s="30"/>
      <c r="G2" s="7"/>
      <c r="H2" s="7"/>
      <c r="I2" s="7"/>
      <c r="J2" s="8"/>
      <c r="K2" s="8"/>
      <c r="L2" s="8"/>
      <c r="M2" s="8"/>
      <c r="N2" s="8"/>
      <c r="O2" s="9"/>
      <c r="P2" s="10"/>
      <c r="Q2" s="10"/>
      <c r="T2" s="31"/>
      <c r="U2" s="31"/>
      <c r="V2" s="31"/>
      <c r="W2" s="31"/>
      <c r="X2" s="31"/>
      <c r="Y2" s="31"/>
      <c r="Z2" s="31"/>
    </row>
    <row r="3" spans="1:26" x14ac:dyDescent="0.35">
      <c r="A3" s="8" t="s">
        <v>210</v>
      </c>
      <c r="B3" s="8"/>
      <c r="C3" s="8"/>
      <c r="D3" s="8"/>
      <c r="E3" s="8"/>
      <c r="F3" s="7"/>
      <c r="G3" s="7"/>
      <c r="H3" s="7"/>
      <c r="I3" s="7"/>
      <c r="J3" s="8"/>
      <c r="K3" s="8"/>
      <c r="L3" s="8"/>
      <c r="M3" s="8"/>
      <c r="N3" s="8"/>
      <c r="O3" s="9"/>
      <c r="P3" s="10"/>
      <c r="Q3" s="10"/>
      <c r="T3" s="34"/>
      <c r="U3" s="34"/>
      <c r="V3" s="31"/>
      <c r="W3" s="34"/>
      <c r="X3" s="34"/>
      <c r="Y3" s="34"/>
      <c r="Z3" s="34"/>
    </row>
    <row r="4" spans="1:26" x14ac:dyDescent="0.35">
      <c r="A4" s="11" t="s">
        <v>211</v>
      </c>
      <c r="B4" s="11"/>
      <c r="C4" s="8"/>
      <c r="D4" s="8"/>
      <c r="E4" s="8"/>
      <c r="F4" s="7"/>
      <c r="G4" s="7"/>
      <c r="H4" s="7"/>
      <c r="I4" s="7"/>
      <c r="J4" s="8"/>
      <c r="K4" s="8"/>
      <c r="L4" s="8"/>
      <c r="M4" s="8"/>
      <c r="N4" s="8"/>
      <c r="O4" s="9"/>
      <c r="P4" s="10"/>
      <c r="Q4" s="10"/>
      <c r="T4" s="34"/>
      <c r="U4" s="34"/>
      <c r="V4" s="31"/>
      <c r="W4" s="34"/>
      <c r="X4" s="34"/>
      <c r="Y4" s="34"/>
      <c r="Z4" s="34"/>
    </row>
    <row r="5" spans="1:26" x14ac:dyDescent="0.35">
      <c r="A5" s="8" t="s">
        <v>212</v>
      </c>
      <c r="B5" s="8"/>
      <c r="C5" s="8"/>
      <c r="E5" s="8"/>
      <c r="F5" s="7"/>
      <c r="G5" s="7"/>
      <c r="H5" s="7"/>
      <c r="I5" s="7"/>
      <c r="J5" s="8"/>
      <c r="K5" s="8"/>
      <c r="L5" s="8"/>
      <c r="M5" s="8"/>
      <c r="N5" s="8"/>
      <c r="O5" s="9"/>
      <c r="P5" s="10"/>
      <c r="Q5" s="10"/>
      <c r="T5" s="34"/>
      <c r="U5" s="34"/>
      <c r="V5" s="31"/>
      <c r="W5" s="34"/>
      <c r="X5" s="34"/>
      <c r="Y5" s="34"/>
      <c r="Z5" s="34"/>
    </row>
    <row r="6" spans="1:26" x14ac:dyDescent="0.35">
      <c r="A6" s="8" t="s">
        <v>213</v>
      </c>
      <c r="B6" s="8"/>
      <c r="C6" s="8"/>
      <c r="D6" s="8"/>
      <c r="E6" s="8"/>
      <c r="F6" s="7"/>
      <c r="G6" s="7"/>
      <c r="H6" s="7"/>
      <c r="I6" s="7"/>
      <c r="J6" s="8"/>
      <c r="K6" s="8"/>
      <c r="L6" s="8"/>
      <c r="M6" s="8"/>
      <c r="N6" s="8"/>
      <c r="O6" s="9"/>
      <c r="P6" s="10"/>
      <c r="Q6" s="10"/>
      <c r="T6" s="34"/>
      <c r="U6" s="34"/>
      <c r="V6" s="31"/>
      <c r="W6" s="34"/>
      <c r="X6" s="34"/>
      <c r="Y6" s="34"/>
      <c r="Z6" s="34"/>
    </row>
    <row r="7" spans="1:26" x14ac:dyDescent="0.35">
      <c r="A7" s="8"/>
      <c r="B7" s="8"/>
      <c r="C7" s="8"/>
      <c r="E7" s="12"/>
      <c r="F7" s="7"/>
      <c r="G7" s="7"/>
      <c r="H7" s="7"/>
      <c r="I7" s="7"/>
      <c r="J7" s="7"/>
      <c r="K7" s="7"/>
      <c r="L7" s="7"/>
      <c r="M7" s="7"/>
      <c r="N7" s="7"/>
      <c r="O7" s="13"/>
      <c r="P7" s="10"/>
      <c r="Q7" s="10"/>
      <c r="T7" s="34"/>
      <c r="U7" s="34"/>
      <c r="V7" s="31"/>
      <c r="W7" s="34"/>
      <c r="X7" s="34"/>
      <c r="Y7" s="34"/>
      <c r="Z7" s="34"/>
    </row>
    <row r="8" spans="1:26" x14ac:dyDescent="0.35">
      <c r="A8" s="8" t="s">
        <v>218</v>
      </c>
      <c r="B8" s="8"/>
      <c r="C8" s="8"/>
      <c r="D8" s="8"/>
      <c r="E8" s="8"/>
      <c r="F8" s="7"/>
      <c r="G8" s="7"/>
      <c r="H8" s="7"/>
      <c r="I8" s="7"/>
      <c r="J8" s="7"/>
      <c r="K8" s="7"/>
      <c r="L8" s="7"/>
      <c r="M8" s="7"/>
      <c r="N8" s="7"/>
      <c r="O8" s="13"/>
      <c r="P8" s="24"/>
      <c r="Q8" s="24"/>
      <c r="R8" s="25"/>
      <c r="T8" s="34"/>
      <c r="U8" s="34"/>
      <c r="V8" s="31"/>
      <c r="W8" s="34"/>
      <c r="X8" s="34"/>
      <c r="Y8" s="34"/>
      <c r="Z8" s="34"/>
    </row>
    <row r="9" spans="1:26" x14ac:dyDescent="0.35">
      <c r="A9" s="8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  <c r="O9" s="13"/>
      <c r="P9" s="24"/>
      <c r="Q9" s="24"/>
      <c r="R9" s="25"/>
      <c r="T9" s="34"/>
      <c r="U9" s="34"/>
      <c r="V9" s="35"/>
      <c r="W9" s="34"/>
      <c r="X9" s="34"/>
      <c r="Y9" s="34"/>
      <c r="Z9" s="34"/>
    </row>
    <row r="10" spans="1:26" x14ac:dyDescent="0.35">
      <c r="A10" s="8" t="s">
        <v>220</v>
      </c>
      <c r="B10" s="8"/>
      <c r="C10" s="8"/>
      <c r="D10" s="8"/>
      <c r="E10" s="8"/>
      <c r="F10" s="8"/>
      <c r="G10" s="7"/>
      <c r="H10" s="7"/>
      <c r="I10" s="7"/>
      <c r="J10" s="8"/>
      <c r="K10" s="8"/>
      <c r="L10" s="8"/>
      <c r="M10" s="8"/>
      <c r="N10" s="8"/>
      <c r="O10" s="26"/>
      <c r="P10" s="24"/>
      <c r="Q10" s="24"/>
      <c r="R10" s="25"/>
      <c r="T10" s="31"/>
      <c r="U10" s="31"/>
      <c r="V10" s="35"/>
      <c r="W10" s="36"/>
      <c r="X10" s="36"/>
      <c r="Y10" s="36"/>
      <c r="Z10" s="36"/>
    </row>
    <row r="11" spans="1:26" x14ac:dyDescent="0.35">
      <c r="A11" s="8"/>
      <c r="B11" s="8"/>
      <c r="C11" s="8"/>
      <c r="D11" s="8"/>
      <c r="E11" s="8"/>
      <c r="F11" s="7"/>
      <c r="G11" s="7"/>
      <c r="H11" s="7"/>
      <c r="I11" s="7"/>
      <c r="J11" s="8"/>
      <c r="K11" s="8"/>
      <c r="L11" s="8"/>
      <c r="M11" s="8"/>
      <c r="N11" s="8"/>
      <c r="O11" s="26"/>
      <c r="P11" s="24"/>
      <c r="Q11" s="24"/>
      <c r="R11" s="25"/>
      <c r="T11" s="8"/>
      <c r="U11" s="8"/>
      <c r="V11" s="7"/>
      <c r="W11" s="14"/>
      <c r="X11" s="14"/>
      <c r="Y11" s="14"/>
      <c r="Z11" s="8"/>
    </row>
    <row r="12" spans="1:26" x14ac:dyDescent="0.35">
      <c r="A12" s="8" t="s">
        <v>214</v>
      </c>
      <c r="B12" s="8"/>
      <c r="C12" s="8"/>
      <c r="D12" s="8"/>
      <c r="E12" s="8"/>
      <c r="F12" s="7"/>
      <c r="G12" s="7"/>
      <c r="H12" s="7"/>
      <c r="I12" s="7"/>
      <c r="J12" s="8"/>
      <c r="K12" s="8"/>
      <c r="L12" s="8"/>
      <c r="M12" s="8"/>
      <c r="N12" s="8"/>
      <c r="O12" s="26"/>
      <c r="P12" s="24"/>
      <c r="Q12" s="24"/>
      <c r="R12" s="25"/>
      <c r="T12" s="8"/>
      <c r="U12" s="8"/>
      <c r="V12" s="7"/>
      <c r="W12" s="14"/>
      <c r="X12" s="14"/>
      <c r="Y12" s="14"/>
      <c r="Z12" s="8"/>
    </row>
    <row r="13" spans="1:26" x14ac:dyDescent="0.35">
      <c r="A13" s="8"/>
      <c r="B13" s="8"/>
      <c r="C13" s="8"/>
      <c r="D13" s="8"/>
      <c r="E13" s="8"/>
      <c r="F13" s="7"/>
      <c r="G13" s="7"/>
      <c r="H13" s="7"/>
      <c r="I13" s="7"/>
      <c r="J13" s="8"/>
      <c r="K13" s="8"/>
      <c r="L13" s="8"/>
      <c r="M13" s="8"/>
      <c r="N13" s="8"/>
      <c r="O13" s="26"/>
      <c r="P13" s="24"/>
      <c r="Q13" s="24"/>
      <c r="R13" s="25"/>
      <c r="T13" s="8"/>
      <c r="U13" s="8"/>
      <c r="V13" s="7"/>
      <c r="W13" s="14"/>
      <c r="X13" s="14"/>
      <c r="Y13" s="14"/>
      <c r="Z13" s="8"/>
    </row>
    <row r="14" spans="1:26" x14ac:dyDescent="0.35">
      <c r="A14" s="8"/>
      <c r="B14" s="8"/>
      <c r="C14" s="8"/>
      <c r="D14" s="8"/>
      <c r="E14" s="8"/>
      <c r="F14" s="7"/>
      <c r="G14" s="7"/>
      <c r="H14" s="7"/>
      <c r="I14" s="7"/>
      <c r="J14" s="8"/>
      <c r="K14" s="8"/>
      <c r="L14" s="8"/>
      <c r="M14" s="8"/>
      <c r="N14" s="8"/>
      <c r="O14" s="26"/>
      <c r="P14" s="24"/>
      <c r="Q14" s="24"/>
      <c r="R14" s="25"/>
      <c r="T14" s="8"/>
      <c r="U14" s="8"/>
      <c r="V14" s="7"/>
      <c r="W14" s="14"/>
      <c r="X14" s="14"/>
      <c r="Y14" s="14"/>
      <c r="Z14" s="8"/>
    </row>
    <row r="15" spans="1:26" x14ac:dyDescent="0.35">
      <c r="A15" s="25"/>
      <c r="B15" s="25"/>
      <c r="C15" s="27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/>
      <c r="P15" s="24"/>
      <c r="Q15" s="24"/>
      <c r="R15" s="25"/>
    </row>
    <row r="16" spans="1:26" x14ac:dyDescent="0.35">
      <c r="A16" s="25"/>
      <c r="B16" s="25"/>
      <c r="C16" s="8"/>
      <c r="D16" s="25"/>
      <c r="E16" s="25"/>
      <c r="F16" s="25"/>
      <c r="G16" s="25"/>
      <c r="H16" s="7"/>
      <c r="I16" s="25"/>
      <c r="J16" s="25"/>
      <c r="K16" s="25"/>
      <c r="L16" s="25"/>
      <c r="M16" s="25"/>
      <c r="N16" s="25"/>
      <c r="O16" s="26"/>
      <c r="P16" s="24"/>
      <c r="Q16" s="24"/>
      <c r="R16" s="25"/>
    </row>
    <row r="17" spans="1:18" x14ac:dyDescent="0.35">
      <c r="A17" s="25"/>
      <c r="B17" s="25"/>
      <c r="C17" s="8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6"/>
      <c r="P17" s="24"/>
      <c r="Q17" s="24"/>
      <c r="R17" s="25"/>
    </row>
    <row r="18" spans="1:18" x14ac:dyDescent="0.35">
      <c r="A18" s="8"/>
      <c r="B18" s="8"/>
      <c r="C18" s="8"/>
      <c r="D18" s="8"/>
      <c r="E18" s="8"/>
      <c r="F18" s="7"/>
      <c r="G18" s="7"/>
      <c r="H18" s="7"/>
      <c r="I18" s="7"/>
      <c r="J18" s="8"/>
      <c r="K18" s="8"/>
      <c r="L18" s="8"/>
      <c r="M18" s="8"/>
      <c r="N18" s="8"/>
      <c r="O18" s="26"/>
      <c r="P18" s="24"/>
      <c r="Q18" s="24"/>
      <c r="R18" s="25"/>
    </row>
    <row r="19" spans="1:18" x14ac:dyDescent="0.35">
      <c r="A19" s="8"/>
      <c r="B19" s="8"/>
      <c r="C19" s="8"/>
      <c r="D19" s="16" t="s">
        <v>215</v>
      </c>
      <c r="E19" s="15">
        <v>0.3</v>
      </c>
      <c r="F19" s="15">
        <v>0.3</v>
      </c>
      <c r="G19" s="15">
        <v>7.0000000000000007E-2</v>
      </c>
      <c r="H19" s="15">
        <v>7.0000000000000007E-2</v>
      </c>
      <c r="I19" s="15">
        <v>7.0000000000000007E-2</v>
      </c>
      <c r="J19" s="16">
        <v>8.5000000000000006E-2</v>
      </c>
      <c r="K19" s="16">
        <v>8.5000000000000006E-2</v>
      </c>
      <c r="L19" s="16"/>
      <c r="M19" s="16">
        <v>0.02</v>
      </c>
      <c r="N19" s="26">
        <f>SUM(E19:M19)</f>
        <v>1</v>
      </c>
      <c r="O19" s="26"/>
      <c r="P19" s="24"/>
      <c r="Q19" s="24"/>
      <c r="R19" s="25"/>
    </row>
    <row r="20" spans="1:18" x14ac:dyDescent="0.35">
      <c r="A20" s="8"/>
      <c r="B20" s="8"/>
      <c r="C20" s="8"/>
      <c r="D20" s="16" t="s">
        <v>216</v>
      </c>
      <c r="E20" s="14">
        <f>AVERAGE(E22:E185)</f>
        <v>75.16463414634147</v>
      </c>
      <c r="F20" s="14">
        <f t="shared" ref="F20:N20" si="0">AVERAGE(F22:F185)</f>
        <v>71.595092024539881</v>
      </c>
      <c r="G20" s="14">
        <f t="shared" si="0"/>
        <v>78.798780487804876</v>
      </c>
      <c r="H20" s="14">
        <f t="shared" si="0"/>
        <v>75.274390243902445</v>
      </c>
      <c r="I20" s="14">
        <f t="shared" si="0"/>
        <v>65.804878048780495</v>
      </c>
      <c r="J20" s="14">
        <f t="shared" si="0"/>
        <v>86.456463414634086</v>
      </c>
      <c r="K20" s="14">
        <f t="shared" si="0"/>
        <v>95.482774390243847</v>
      </c>
      <c r="L20" s="14"/>
      <c r="M20" s="14">
        <f t="shared" si="0"/>
        <v>93.727696537254559</v>
      </c>
      <c r="N20" s="14">
        <f t="shared" si="0"/>
        <v>76.627803778306088</v>
      </c>
      <c r="O20" s="14"/>
      <c r="P20" s="24"/>
      <c r="Q20" s="24"/>
      <c r="R20" s="25"/>
    </row>
    <row r="21" spans="1:18" x14ac:dyDescent="0.35">
      <c r="A21" s="4" t="s">
        <v>0</v>
      </c>
      <c r="B21" s="4" t="s">
        <v>208</v>
      </c>
      <c r="C21" s="4" t="s">
        <v>1</v>
      </c>
      <c r="D21" s="4" t="s">
        <v>2</v>
      </c>
      <c r="E21" s="4" t="s">
        <v>89</v>
      </c>
      <c r="F21" s="4" t="s">
        <v>102</v>
      </c>
      <c r="G21" s="4" t="s">
        <v>203</v>
      </c>
      <c r="H21" s="4" t="s">
        <v>88</v>
      </c>
      <c r="I21" s="4" t="s">
        <v>204</v>
      </c>
      <c r="J21" s="4" t="s">
        <v>205</v>
      </c>
      <c r="K21" s="4" t="s">
        <v>206</v>
      </c>
      <c r="L21" s="4" t="s">
        <v>3</v>
      </c>
      <c r="M21" s="4" t="s">
        <v>219</v>
      </c>
      <c r="N21" s="4" t="s">
        <v>207</v>
      </c>
      <c r="O21" s="4" t="s">
        <v>2</v>
      </c>
      <c r="P21" s="4" t="s">
        <v>1</v>
      </c>
      <c r="Q21" s="4" t="s">
        <v>208</v>
      </c>
      <c r="R21" s="4" t="s">
        <v>0</v>
      </c>
    </row>
    <row r="22" spans="1:18" x14ac:dyDescent="0.35">
      <c r="A22" s="4">
        <v>1</v>
      </c>
      <c r="B22" s="18" t="s">
        <v>103</v>
      </c>
      <c r="C22" s="4">
        <v>13521041</v>
      </c>
      <c r="D22" s="17" t="s">
        <v>4</v>
      </c>
      <c r="E22" s="19">
        <v>72</v>
      </c>
      <c r="F22" s="20">
        <v>47</v>
      </c>
      <c r="G22" s="28">
        <v>80</v>
      </c>
      <c r="H22" s="28">
        <v>47</v>
      </c>
      <c r="I22" s="28">
        <v>0</v>
      </c>
      <c r="J22" s="28">
        <v>91.51</v>
      </c>
      <c r="K22" s="28">
        <v>98.7</v>
      </c>
      <c r="L22" s="17">
        <v>25</v>
      </c>
      <c r="M22" s="21">
        <f>L22/29 * 100</f>
        <v>86.206896551724128</v>
      </c>
      <c r="N22" s="21">
        <f xml:space="preserve"> SUMPRODUCT($E$19:$M$19,E22:M22)</f>
        <v>62.481987931034482</v>
      </c>
      <c r="O22" s="17" t="s">
        <v>4</v>
      </c>
      <c r="P22" s="17">
        <v>13521041</v>
      </c>
      <c r="Q22" s="17" t="s">
        <v>103</v>
      </c>
      <c r="R22" s="17">
        <v>1</v>
      </c>
    </row>
    <row r="23" spans="1:18" x14ac:dyDescent="0.35">
      <c r="A23" s="4">
        <v>2</v>
      </c>
      <c r="B23" s="18" t="s">
        <v>103</v>
      </c>
      <c r="C23" s="4">
        <v>13521042</v>
      </c>
      <c r="D23" s="17" t="s">
        <v>5</v>
      </c>
      <c r="E23" s="19">
        <v>90</v>
      </c>
      <c r="F23" s="20">
        <v>102</v>
      </c>
      <c r="G23" s="28">
        <v>100</v>
      </c>
      <c r="H23" s="28">
        <v>88.5</v>
      </c>
      <c r="I23" s="28">
        <v>88</v>
      </c>
      <c r="J23" s="28">
        <v>92.91</v>
      </c>
      <c r="K23" s="28">
        <v>92.48</v>
      </c>
      <c r="L23" s="17">
        <v>29</v>
      </c>
      <c r="M23" s="21">
        <f>L23/29 * 100</f>
        <v>100</v>
      </c>
      <c r="N23" s="21">
        <f xml:space="preserve"> SUMPRODUCT($E$19:$M$19,E23:M23)</f>
        <v>94.713149999999985</v>
      </c>
      <c r="O23" s="17" t="s">
        <v>5</v>
      </c>
      <c r="P23" s="17">
        <v>13521042</v>
      </c>
      <c r="Q23" s="17" t="s">
        <v>103</v>
      </c>
      <c r="R23" s="17">
        <v>2</v>
      </c>
    </row>
    <row r="24" spans="1:18" x14ac:dyDescent="0.35">
      <c r="A24" s="4">
        <v>3</v>
      </c>
      <c r="B24" s="18" t="s">
        <v>103</v>
      </c>
      <c r="C24" s="4">
        <v>13521043</v>
      </c>
      <c r="D24" s="17" t="s">
        <v>6</v>
      </c>
      <c r="E24" s="19">
        <v>77</v>
      </c>
      <c r="F24" s="20">
        <v>86</v>
      </c>
      <c r="G24" s="28">
        <v>80</v>
      </c>
      <c r="H24" s="28">
        <v>75</v>
      </c>
      <c r="I24" s="28">
        <v>65</v>
      </c>
      <c r="J24" s="28">
        <v>82.86</v>
      </c>
      <c r="K24" s="28">
        <v>110</v>
      </c>
      <c r="L24" s="17">
        <v>27</v>
      </c>
      <c r="M24" s="21">
        <f>L24/29 * 100</f>
        <v>93.103448275862064</v>
      </c>
      <c r="N24" s="21">
        <f xml:space="preserve"> SUMPRODUCT($E$19:$M$19,E24:M24)</f>
        <v>82.555168965517225</v>
      </c>
      <c r="O24" s="17" t="s">
        <v>6</v>
      </c>
      <c r="P24" s="17">
        <v>13521043</v>
      </c>
      <c r="Q24" s="17" t="s">
        <v>103</v>
      </c>
      <c r="R24" s="17">
        <v>3</v>
      </c>
    </row>
    <row r="25" spans="1:18" x14ac:dyDescent="0.35">
      <c r="A25" s="4">
        <v>4</v>
      </c>
      <c r="B25" s="18" t="s">
        <v>103</v>
      </c>
      <c r="C25" s="4">
        <v>13521044</v>
      </c>
      <c r="D25" s="17" t="s">
        <v>7</v>
      </c>
      <c r="E25" s="19">
        <v>100</v>
      </c>
      <c r="F25" s="20">
        <v>84</v>
      </c>
      <c r="G25" s="28">
        <v>67</v>
      </c>
      <c r="H25" s="28">
        <v>100</v>
      </c>
      <c r="I25" s="28">
        <v>99</v>
      </c>
      <c r="J25" s="28">
        <v>91.09</v>
      </c>
      <c r="K25" s="28">
        <v>102.4</v>
      </c>
      <c r="L25" s="17">
        <v>26</v>
      </c>
      <c r="M25" s="21">
        <f>L25/29 * 100</f>
        <v>89.65517241379311</v>
      </c>
      <c r="N25" s="21">
        <f xml:space="preserve"> SUMPRODUCT($E$19:$M$19,E25:M25)</f>
        <v>92.059753448275856</v>
      </c>
      <c r="O25" s="17" t="s">
        <v>7</v>
      </c>
      <c r="P25" s="17">
        <v>13521044</v>
      </c>
      <c r="Q25" s="17" t="s">
        <v>103</v>
      </c>
      <c r="R25" s="17">
        <v>4</v>
      </c>
    </row>
    <row r="26" spans="1:18" x14ac:dyDescent="0.35">
      <c r="A26" s="4">
        <v>5</v>
      </c>
      <c r="B26" s="18" t="s">
        <v>103</v>
      </c>
      <c r="C26" s="4">
        <v>13521045</v>
      </c>
      <c r="D26" s="17" t="s">
        <v>8</v>
      </c>
      <c r="E26" s="19">
        <v>95</v>
      </c>
      <c r="F26" s="20">
        <v>81</v>
      </c>
      <c r="G26" s="28">
        <v>88</v>
      </c>
      <c r="H26" s="28">
        <v>92.5</v>
      </c>
      <c r="I26" s="28">
        <v>72.5</v>
      </c>
      <c r="J26" s="28">
        <v>96.13</v>
      </c>
      <c r="K26" s="28">
        <v>110</v>
      </c>
      <c r="L26" s="17">
        <v>29</v>
      </c>
      <c r="M26" s="21">
        <f>L26/29 * 100</f>
        <v>100</v>
      </c>
      <c r="N26" s="21">
        <f xml:space="preserve"> SUMPRODUCT($E$19:$M$19,E26:M26)</f>
        <v>90.031049999999993</v>
      </c>
      <c r="O26" s="17" t="s">
        <v>8</v>
      </c>
      <c r="P26" s="17">
        <v>13521045</v>
      </c>
      <c r="Q26" s="17" t="s">
        <v>103</v>
      </c>
      <c r="R26" s="17">
        <v>5</v>
      </c>
    </row>
    <row r="27" spans="1:18" x14ac:dyDescent="0.35">
      <c r="A27" s="4">
        <v>6</v>
      </c>
      <c r="B27" s="18" t="s">
        <v>103</v>
      </c>
      <c r="C27" s="4">
        <v>13521046</v>
      </c>
      <c r="D27" s="17" t="s">
        <v>9</v>
      </c>
      <c r="E27" s="19">
        <v>90</v>
      </c>
      <c r="F27" s="20">
        <v>90</v>
      </c>
      <c r="G27" s="28">
        <v>85</v>
      </c>
      <c r="H27" s="28">
        <v>95</v>
      </c>
      <c r="I27" s="28">
        <v>94</v>
      </c>
      <c r="J27" s="28">
        <v>94</v>
      </c>
      <c r="K27" s="28">
        <v>107.65</v>
      </c>
      <c r="L27" s="17">
        <v>29</v>
      </c>
      <c r="M27" s="21">
        <f>L27/29 * 100</f>
        <v>100</v>
      </c>
      <c r="N27" s="21">
        <f xml:space="preserve"> SUMPRODUCT($E$19:$M$19,E27:M27)</f>
        <v>92.320250000000001</v>
      </c>
      <c r="O27" s="17" t="s">
        <v>9</v>
      </c>
      <c r="P27" s="17">
        <v>13521046</v>
      </c>
      <c r="Q27" s="17" t="s">
        <v>103</v>
      </c>
      <c r="R27" s="17">
        <v>6</v>
      </c>
    </row>
    <row r="28" spans="1:18" x14ac:dyDescent="0.35">
      <c r="A28" s="4">
        <v>7</v>
      </c>
      <c r="B28" s="18" t="s">
        <v>103</v>
      </c>
      <c r="C28" s="4">
        <v>13521047</v>
      </c>
      <c r="D28" s="17" t="s">
        <v>10</v>
      </c>
      <c r="E28" s="19">
        <v>68</v>
      </c>
      <c r="F28" s="20">
        <v>67</v>
      </c>
      <c r="G28" s="28">
        <v>35</v>
      </c>
      <c r="H28" s="28">
        <v>57.5</v>
      </c>
      <c r="I28" s="28">
        <v>61</v>
      </c>
      <c r="J28" s="28">
        <v>90.21</v>
      </c>
      <c r="K28" s="28">
        <v>95.43</v>
      </c>
      <c r="L28" s="17">
        <v>28</v>
      </c>
      <c r="M28" s="21">
        <f>L28/29 * 100</f>
        <v>96.551724137931032</v>
      </c>
      <c r="N28" s="21">
        <f xml:space="preserve"> SUMPRODUCT($E$19:$M$19,E28:M28)</f>
        <v>68.955434482758633</v>
      </c>
      <c r="O28" s="17" t="s">
        <v>10</v>
      </c>
      <c r="P28" s="17">
        <v>13521047</v>
      </c>
      <c r="Q28" s="17" t="s">
        <v>103</v>
      </c>
      <c r="R28" s="17">
        <v>7</v>
      </c>
    </row>
    <row r="29" spans="1:18" x14ac:dyDescent="0.35">
      <c r="A29" s="4">
        <v>8</v>
      </c>
      <c r="B29" s="18" t="s">
        <v>103</v>
      </c>
      <c r="C29" s="4">
        <v>13521048</v>
      </c>
      <c r="D29" s="17" t="s">
        <v>11</v>
      </c>
      <c r="E29" s="19">
        <v>74</v>
      </c>
      <c r="F29" s="20">
        <v>82</v>
      </c>
      <c r="G29" s="28">
        <v>75</v>
      </c>
      <c r="H29" s="28">
        <v>76</v>
      </c>
      <c r="I29" s="28">
        <v>76</v>
      </c>
      <c r="J29" s="28">
        <v>90.21</v>
      </c>
      <c r="K29" s="28">
        <v>93.43</v>
      </c>
      <c r="L29" s="17">
        <v>26</v>
      </c>
      <c r="M29" s="21">
        <f>L29/29 * 100</f>
        <v>89.65517241379311</v>
      </c>
      <c r="N29" s="21">
        <f xml:space="preserve"> SUMPRODUCT($E$19:$M$19,E29:M29)</f>
        <v>80.092503448275863</v>
      </c>
      <c r="O29" s="17" t="s">
        <v>11</v>
      </c>
      <c r="P29" s="17">
        <v>13521048</v>
      </c>
      <c r="Q29" s="17" t="s">
        <v>103</v>
      </c>
      <c r="R29" s="17">
        <v>8</v>
      </c>
    </row>
    <row r="30" spans="1:18" x14ac:dyDescent="0.35">
      <c r="A30" s="4">
        <v>9</v>
      </c>
      <c r="B30" s="18" t="s">
        <v>103</v>
      </c>
      <c r="C30" s="4">
        <v>13521049</v>
      </c>
      <c r="D30" s="17" t="s">
        <v>12</v>
      </c>
      <c r="E30" s="19">
        <v>82</v>
      </c>
      <c r="F30" s="20">
        <v>82</v>
      </c>
      <c r="G30" s="28">
        <v>78</v>
      </c>
      <c r="H30" s="28">
        <v>88</v>
      </c>
      <c r="I30" s="28">
        <v>75</v>
      </c>
      <c r="J30" s="28">
        <v>102.41</v>
      </c>
      <c r="K30" s="28">
        <v>97.45</v>
      </c>
      <c r="L30" s="17">
        <v>29</v>
      </c>
      <c r="M30" s="21">
        <f>L30/29 * 100</f>
        <v>100</v>
      </c>
      <c r="N30" s="21">
        <f xml:space="preserve"> SUMPRODUCT($E$19:$M$19,E30:M30)</f>
        <v>85.058099999999982</v>
      </c>
      <c r="O30" s="17" t="s">
        <v>12</v>
      </c>
      <c r="P30" s="17">
        <v>13521049</v>
      </c>
      <c r="Q30" s="17" t="s">
        <v>103</v>
      </c>
      <c r="R30" s="17">
        <v>9</v>
      </c>
    </row>
    <row r="31" spans="1:18" x14ac:dyDescent="0.35">
      <c r="A31" s="4">
        <v>10</v>
      </c>
      <c r="B31" s="18" t="s">
        <v>103</v>
      </c>
      <c r="C31" s="4">
        <v>13521050</v>
      </c>
      <c r="D31" s="17" t="s">
        <v>13</v>
      </c>
      <c r="E31" s="19">
        <v>57</v>
      </c>
      <c r="F31" s="20">
        <v>31</v>
      </c>
      <c r="G31" s="28">
        <v>48</v>
      </c>
      <c r="H31" s="28">
        <v>36</v>
      </c>
      <c r="I31" s="28">
        <v>43</v>
      </c>
      <c r="J31" s="28">
        <v>91.68</v>
      </c>
      <c r="K31" s="28">
        <v>77.930000000000007</v>
      </c>
      <c r="L31" s="17">
        <v>27</v>
      </c>
      <c r="M31" s="21">
        <f>L31/29 * 100</f>
        <v>93.103448275862064</v>
      </c>
      <c r="N31" s="21">
        <f xml:space="preserve"> SUMPRODUCT($E$19:$M$19,E31:M31)</f>
        <v>51.568918965517241</v>
      </c>
      <c r="O31" s="17" t="s">
        <v>13</v>
      </c>
      <c r="P31" s="17">
        <v>13521050</v>
      </c>
      <c r="Q31" s="17" t="s">
        <v>103</v>
      </c>
      <c r="R31" s="17">
        <v>10</v>
      </c>
    </row>
    <row r="32" spans="1:18" x14ac:dyDescent="0.35">
      <c r="A32" s="4">
        <v>11</v>
      </c>
      <c r="B32" s="18" t="s">
        <v>103</v>
      </c>
      <c r="C32" s="4">
        <v>13521051</v>
      </c>
      <c r="D32" s="17" t="s">
        <v>14</v>
      </c>
      <c r="E32" s="19">
        <v>80</v>
      </c>
      <c r="F32" s="20">
        <v>48</v>
      </c>
      <c r="G32" s="28">
        <v>71</v>
      </c>
      <c r="H32" s="28">
        <v>92</v>
      </c>
      <c r="I32" s="28">
        <v>58.5</v>
      </c>
      <c r="J32" s="28">
        <v>92.91</v>
      </c>
      <c r="K32" s="28">
        <v>99.63</v>
      </c>
      <c r="L32" s="17">
        <v>26</v>
      </c>
      <c r="M32" s="21">
        <f>L32/29 * 100</f>
        <v>89.65517241379311</v>
      </c>
      <c r="N32" s="21">
        <f xml:space="preserve"> SUMPRODUCT($E$19:$M$19,E32:M32)</f>
        <v>72.064003448275855</v>
      </c>
      <c r="O32" s="17" t="s">
        <v>14</v>
      </c>
      <c r="P32" s="17">
        <v>13521051</v>
      </c>
      <c r="Q32" s="17" t="s">
        <v>103</v>
      </c>
      <c r="R32" s="17">
        <v>11</v>
      </c>
    </row>
    <row r="33" spans="1:18" x14ac:dyDescent="0.35">
      <c r="A33" s="4">
        <v>12</v>
      </c>
      <c r="B33" s="18" t="s">
        <v>103</v>
      </c>
      <c r="C33" s="4">
        <v>13521052</v>
      </c>
      <c r="D33" s="17" t="s">
        <v>15</v>
      </c>
      <c r="E33" s="19">
        <v>72</v>
      </c>
      <c r="F33" s="20">
        <v>67</v>
      </c>
      <c r="G33" s="28">
        <v>88</v>
      </c>
      <c r="H33" s="28">
        <v>95</v>
      </c>
      <c r="I33" s="28">
        <v>70</v>
      </c>
      <c r="J33" s="28">
        <v>98.97</v>
      </c>
      <c r="K33" s="28">
        <v>89.33</v>
      </c>
      <c r="L33" s="17">
        <v>27</v>
      </c>
      <c r="M33" s="21">
        <f>L33/29 * 100</f>
        <v>93.103448275862064</v>
      </c>
      <c r="N33" s="21">
        <f xml:space="preserve"> SUMPRODUCT($E$19:$M$19,E33:M33)</f>
        <v>77.277568965517247</v>
      </c>
      <c r="O33" s="17" t="s">
        <v>15</v>
      </c>
      <c r="P33" s="17">
        <v>13521052</v>
      </c>
      <c r="Q33" s="17" t="s">
        <v>103</v>
      </c>
      <c r="R33" s="17">
        <v>12</v>
      </c>
    </row>
    <row r="34" spans="1:18" x14ac:dyDescent="0.35">
      <c r="A34" s="4">
        <v>13</v>
      </c>
      <c r="B34" s="18" t="s">
        <v>103</v>
      </c>
      <c r="C34" s="4">
        <v>13521053</v>
      </c>
      <c r="D34" s="17" t="s">
        <v>16</v>
      </c>
      <c r="E34" s="19">
        <v>64.5</v>
      </c>
      <c r="F34" s="20">
        <v>59</v>
      </c>
      <c r="G34" s="28">
        <v>51</v>
      </c>
      <c r="H34" s="28">
        <v>79.5</v>
      </c>
      <c r="I34" s="28">
        <v>76</v>
      </c>
      <c r="J34" s="28">
        <v>99.73</v>
      </c>
      <c r="K34" s="28">
        <v>98.1</v>
      </c>
      <c r="L34" s="17">
        <v>27</v>
      </c>
      <c r="M34" s="21">
        <f>L34/29 * 100</f>
        <v>93.103448275862064</v>
      </c>
      <c r="N34" s="21">
        <f xml:space="preserve"> SUMPRODUCT($E$19:$M$19,E34:M34)</f>
        <v>70.182618965517236</v>
      </c>
      <c r="O34" s="17" t="s">
        <v>16</v>
      </c>
      <c r="P34" s="17">
        <v>13521053</v>
      </c>
      <c r="Q34" s="17" t="s">
        <v>103</v>
      </c>
      <c r="R34" s="17">
        <v>13</v>
      </c>
    </row>
    <row r="35" spans="1:18" x14ac:dyDescent="0.35">
      <c r="A35" s="4">
        <v>14</v>
      </c>
      <c r="B35" s="18" t="s">
        <v>103</v>
      </c>
      <c r="C35" s="4">
        <v>13521054</v>
      </c>
      <c r="D35" s="17" t="s">
        <v>17</v>
      </c>
      <c r="E35" s="19">
        <v>93</v>
      </c>
      <c r="F35" s="20">
        <v>68</v>
      </c>
      <c r="G35" s="28">
        <v>89</v>
      </c>
      <c r="H35" s="28">
        <v>61.5</v>
      </c>
      <c r="I35" s="28">
        <v>77.5</v>
      </c>
      <c r="J35" s="28">
        <v>94</v>
      </c>
      <c r="K35" s="28">
        <v>102.7</v>
      </c>
      <c r="L35" s="17">
        <v>26</v>
      </c>
      <c r="M35" s="21">
        <f>L35/29 * 100</f>
        <v>89.65517241379311</v>
      </c>
      <c r="N35" s="21">
        <f xml:space="preserve"> SUMPRODUCT($E$19:$M$19,E35:M35)</f>
        <v>82.772603448275859</v>
      </c>
      <c r="O35" s="17" t="s">
        <v>17</v>
      </c>
      <c r="P35" s="17">
        <v>13521054</v>
      </c>
      <c r="Q35" s="17" t="s">
        <v>103</v>
      </c>
      <c r="R35" s="17">
        <v>14</v>
      </c>
    </row>
    <row r="36" spans="1:18" x14ac:dyDescent="0.35">
      <c r="A36" s="4">
        <v>15</v>
      </c>
      <c r="B36" s="18" t="s">
        <v>103</v>
      </c>
      <c r="C36" s="4">
        <v>13521055</v>
      </c>
      <c r="D36" s="17" t="s">
        <v>18</v>
      </c>
      <c r="E36" s="19">
        <v>99</v>
      </c>
      <c r="F36" s="20">
        <v>102</v>
      </c>
      <c r="G36" s="28">
        <v>95</v>
      </c>
      <c r="H36" s="28">
        <v>98</v>
      </c>
      <c r="I36" s="28">
        <v>92</v>
      </c>
      <c r="J36" s="28">
        <v>99</v>
      </c>
      <c r="K36" s="28">
        <v>108.65</v>
      </c>
      <c r="L36" s="17">
        <v>26</v>
      </c>
      <c r="M36" s="21">
        <f>L36/29 * 100</f>
        <v>89.65517241379311</v>
      </c>
      <c r="N36" s="21">
        <f xml:space="preserve"> SUMPRODUCT($E$19:$M$19,E36:M36)</f>
        <v>99.693353448275857</v>
      </c>
      <c r="O36" s="17" t="s">
        <v>18</v>
      </c>
      <c r="P36" s="17">
        <v>13521055</v>
      </c>
      <c r="Q36" s="17" t="s">
        <v>103</v>
      </c>
      <c r="R36" s="17">
        <v>15</v>
      </c>
    </row>
    <row r="37" spans="1:18" x14ac:dyDescent="0.35">
      <c r="A37" s="4">
        <v>16</v>
      </c>
      <c r="B37" s="18" t="s">
        <v>103</v>
      </c>
      <c r="C37" s="4">
        <v>13521056</v>
      </c>
      <c r="D37" s="17" t="s">
        <v>19</v>
      </c>
      <c r="E37" s="19">
        <v>95</v>
      </c>
      <c r="F37" s="20">
        <v>74</v>
      </c>
      <c r="G37" s="28">
        <v>91</v>
      </c>
      <c r="H37" s="28">
        <v>93</v>
      </c>
      <c r="I37" s="28">
        <v>59</v>
      </c>
      <c r="J37" s="28">
        <v>87.66</v>
      </c>
      <c r="K37" s="28">
        <v>77.930000000000007</v>
      </c>
      <c r="L37" s="17">
        <v>28</v>
      </c>
      <c r="M37" s="21">
        <f>L37/29 * 100</f>
        <v>96.551724137931032</v>
      </c>
      <c r="N37" s="21">
        <f xml:space="preserve"> SUMPRODUCT($E$19:$M$19,E37:M37)</f>
        <v>83.716184482758621</v>
      </c>
      <c r="O37" s="17" t="s">
        <v>19</v>
      </c>
      <c r="P37" s="17">
        <v>13521056</v>
      </c>
      <c r="Q37" s="17" t="s">
        <v>103</v>
      </c>
      <c r="R37" s="17">
        <v>16</v>
      </c>
    </row>
    <row r="38" spans="1:18" x14ac:dyDescent="0.35">
      <c r="A38" s="4">
        <v>17</v>
      </c>
      <c r="B38" s="18" t="s">
        <v>103</v>
      </c>
      <c r="C38" s="4">
        <v>13521057</v>
      </c>
      <c r="D38" s="17" t="s">
        <v>20</v>
      </c>
      <c r="E38" s="19">
        <v>66</v>
      </c>
      <c r="F38" s="20">
        <v>69</v>
      </c>
      <c r="G38" s="28">
        <v>81</v>
      </c>
      <c r="H38" s="28">
        <v>70</v>
      </c>
      <c r="I38" s="28">
        <v>67</v>
      </c>
      <c r="J38" s="28">
        <v>88.54</v>
      </c>
      <c r="K38" s="28">
        <v>101.55</v>
      </c>
      <c r="L38" s="17">
        <v>28</v>
      </c>
      <c r="M38" s="21">
        <f>L38/29 * 100</f>
        <v>96.551724137931032</v>
      </c>
      <c r="N38" s="21">
        <f xml:space="preserve"> SUMPRODUCT($E$19:$M$19,E38:M38)</f>
        <v>73.848684482758614</v>
      </c>
      <c r="O38" s="17" t="s">
        <v>20</v>
      </c>
      <c r="P38" s="17">
        <v>13521057</v>
      </c>
      <c r="Q38" s="17" t="s">
        <v>103</v>
      </c>
      <c r="R38" s="17">
        <v>17</v>
      </c>
    </row>
    <row r="39" spans="1:18" x14ac:dyDescent="0.35">
      <c r="A39" s="4">
        <v>18</v>
      </c>
      <c r="B39" s="18" t="s">
        <v>103</v>
      </c>
      <c r="C39" s="4">
        <v>13521058</v>
      </c>
      <c r="D39" s="17" t="s">
        <v>21</v>
      </c>
      <c r="E39" s="19">
        <v>72</v>
      </c>
      <c r="F39" s="20">
        <v>55</v>
      </c>
      <c r="G39" s="28">
        <v>81</v>
      </c>
      <c r="H39" s="28">
        <v>31</v>
      </c>
      <c r="I39" s="28">
        <v>74</v>
      </c>
      <c r="J39" s="28">
        <v>82.86</v>
      </c>
      <c r="K39" s="28">
        <v>99.33</v>
      </c>
      <c r="L39" s="17">
        <v>29</v>
      </c>
      <c r="M39" s="21">
        <f>L39/29 * 100</f>
        <v>100</v>
      </c>
      <c r="N39" s="21">
        <f xml:space="preserve"> SUMPRODUCT($E$19:$M$19,E39:M39)</f>
        <v>68.60615</v>
      </c>
      <c r="O39" s="17" t="s">
        <v>21</v>
      </c>
      <c r="P39" s="17">
        <v>13521058</v>
      </c>
      <c r="Q39" s="17" t="s">
        <v>103</v>
      </c>
      <c r="R39" s="17">
        <v>18</v>
      </c>
    </row>
    <row r="40" spans="1:18" x14ac:dyDescent="0.35">
      <c r="A40" s="4">
        <v>19</v>
      </c>
      <c r="B40" s="18" t="s">
        <v>103</v>
      </c>
      <c r="C40" s="4">
        <v>13521059</v>
      </c>
      <c r="D40" s="17" t="s">
        <v>22</v>
      </c>
      <c r="E40" s="19">
        <v>72</v>
      </c>
      <c r="F40" s="20">
        <v>88</v>
      </c>
      <c r="G40" s="28">
        <v>95</v>
      </c>
      <c r="H40" s="28">
        <v>99</v>
      </c>
      <c r="I40" s="28">
        <v>89</v>
      </c>
      <c r="J40" s="28">
        <v>92.14</v>
      </c>
      <c r="K40" s="28">
        <v>96.75</v>
      </c>
      <c r="L40" s="17">
        <v>29</v>
      </c>
      <c r="M40" s="21">
        <f>L40/29 * 100</f>
        <v>100</v>
      </c>
      <c r="N40" s="21">
        <f xml:space="preserve"> SUMPRODUCT($E$19:$M$19,E40:M40)</f>
        <v>85.865650000000002</v>
      </c>
      <c r="O40" s="17" t="s">
        <v>22</v>
      </c>
      <c r="P40" s="17">
        <v>13521059</v>
      </c>
      <c r="Q40" s="17" t="s">
        <v>103</v>
      </c>
      <c r="R40" s="17">
        <v>19</v>
      </c>
    </row>
    <row r="41" spans="1:18" x14ac:dyDescent="0.35">
      <c r="A41" s="4">
        <v>20</v>
      </c>
      <c r="B41" s="18" t="s">
        <v>103</v>
      </c>
      <c r="C41" s="4">
        <v>13521060</v>
      </c>
      <c r="D41" s="17" t="s">
        <v>23</v>
      </c>
      <c r="E41" s="19">
        <v>85</v>
      </c>
      <c r="F41" s="20">
        <v>93</v>
      </c>
      <c r="G41" s="28">
        <v>75</v>
      </c>
      <c r="H41" s="28">
        <v>82.5</v>
      </c>
      <c r="I41" s="28">
        <v>66</v>
      </c>
      <c r="J41" s="28">
        <v>96.13</v>
      </c>
      <c r="K41" s="28">
        <v>103.78</v>
      </c>
      <c r="L41" s="17">
        <v>25</v>
      </c>
      <c r="M41" s="21">
        <f>L41/29 * 100</f>
        <v>86.206896551724128</v>
      </c>
      <c r="N41" s="21">
        <f xml:space="preserve"> SUMPRODUCT($E$19:$M$19,E41:M41)</f>
        <v>87.76148793103448</v>
      </c>
      <c r="O41" s="17" t="s">
        <v>23</v>
      </c>
      <c r="P41" s="17">
        <v>13521060</v>
      </c>
      <c r="Q41" s="17" t="s">
        <v>103</v>
      </c>
      <c r="R41" s="17">
        <v>20</v>
      </c>
    </row>
    <row r="42" spans="1:18" x14ac:dyDescent="0.35">
      <c r="A42" s="4">
        <v>21</v>
      </c>
      <c r="B42" s="18" t="s">
        <v>103</v>
      </c>
      <c r="C42" s="4">
        <v>13521061</v>
      </c>
      <c r="D42" s="17" t="s">
        <v>24</v>
      </c>
      <c r="E42" s="19">
        <v>65</v>
      </c>
      <c r="F42" s="20">
        <v>82</v>
      </c>
      <c r="G42" s="28">
        <v>95</v>
      </c>
      <c r="H42" s="28">
        <v>92</v>
      </c>
      <c r="I42" s="28">
        <v>72</v>
      </c>
      <c r="J42" s="28">
        <v>91.51</v>
      </c>
      <c r="K42" s="28">
        <v>99.63</v>
      </c>
      <c r="L42" s="17">
        <v>26</v>
      </c>
      <c r="M42" s="21">
        <f>L42/29 * 100</f>
        <v>89.65517241379311</v>
      </c>
      <c r="N42" s="21">
        <f xml:space="preserve"> SUMPRODUCT($E$19:$M$19,E42:M42)</f>
        <v>80.270003448275858</v>
      </c>
      <c r="O42" s="17" t="s">
        <v>24</v>
      </c>
      <c r="P42" s="17">
        <v>13521061</v>
      </c>
      <c r="Q42" s="17" t="s">
        <v>103</v>
      </c>
      <c r="R42" s="17">
        <v>21</v>
      </c>
    </row>
    <row r="43" spans="1:18" x14ac:dyDescent="0.35">
      <c r="A43" s="4">
        <v>22</v>
      </c>
      <c r="B43" s="18" t="s">
        <v>103</v>
      </c>
      <c r="C43" s="4">
        <v>13521062</v>
      </c>
      <c r="D43" s="17" t="s">
        <v>25</v>
      </c>
      <c r="E43" s="19">
        <v>95</v>
      </c>
      <c r="F43" s="20">
        <v>86</v>
      </c>
      <c r="G43" s="28">
        <v>74</v>
      </c>
      <c r="H43" s="28">
        <v>100</v>
      </c>
      <c r="I43" s="28">
        <v>87</v>
      </c>
      <c r="J43" s="28">
        <v>90.45</v>
      </c>
      <c r="K43" s="28">
        <v>103.78</v>
      </c>
      <c r="L43" s="17">
        <v>28</v>
      </c>
      <c r="M43" s="21">
        <f>L43/29 * 100</f>
        <v>96.551724137931032</v>
      </c>
      <c r="N43" s="21">
        <f xml:space="preserve"> SUMPRODUCT($E$19:$M$19,E43:M43)</f>
        <v>91.010584482758631</v>
      </c>
      <c r="O43" s="17" t="s">
        <v>25</v>
      </c>
      <c r="P43" s="17">
        <v>13521062</v>
      </c>
      <c r="Q43" s="17" t="s">
        <v>103</v>
      </c>
      <c r="R43" s="17">
        <v>22</v>
      </c>
    </row>
    <row r="44" spans="1:18" x14ac:dyDescent="0.35">
      <c r="A44" s="4">
        <v>23</v>
      </c>
      <c r="B44" s="18" t="s">
        <v>103</v>
      </c>
      <c r="C44" s="4">
        <v>13521063</v>
      </c>
      <c r="D44" s="17" t="s">
        <v>26</v>
      </c>
      <c r="E44" s="19">
        <v>71</v>
      </c>
      <c r="F44" s="20">
        <v>59</v>
      </c>
      <c r="G44" s="28">
        <v>80</v>
      </c>
      <c r="H44" s="28">
        <v>64</v>
      </c>
      <c r="I44" s="28">
        <v>49.5</v>
      </c>
      <c r="J44" s="28">
        <v>90.45</v>
      </c>
      <c r="K44" s="28">
        <v>94.08</v>
      </c>
      <c r="L44" s="17">
        <v>26</v>
      </c>
      <c r="M44" s="21">
        <f>L44/29 * 100</f>
        <v>89.65517241379311</v>
      </c>
      <c r="N44" s="21">
        <f xml:space="preserve"> SUMPRODUCT($E$19:$M$19,E44:M44)</f>
        <v>70.023153448275863</v>
      </c>
      <c r="O44" s="17" t="s">
        <v>26</v>
      </c>
      <c r="P44" s="17">
        <v>13521063</v>
      </c>
      <c r="Q44" s="17" t="s">
        <v>103</v>
      </c>
      <c r="R44" s="17">
        <v>23</v>
      </c>
    </row>
    <row r="45" spans="1:18" x14ac:dyDescent="0.35">
      <c r="A45" s="4">
        <v>24</v>
      </c>
      <c r="B45" s="18" t="s">
        <v>103</v>
      </c>
      <c r="C45" s="4">
        <v>13521064</v>
      </c>
      <c r="D45" s="17" t="s">
        <v>27</v>
      </c>
      <c r="E45" s="19">
        <v>82</v>
      </c>
      <c r="F45" s="20">
        <v>98</v>
      </c>
      <c r="G45" s="28">
        <v>98</v>
      </c>
      <c r="H45" s="28">
        <v>96</v>
      </c>
      <c r="I45" s="28">
        <v>85</v>
      </c>
      <c r="J45" s="28">
        <v>98.97</v>
      </c>
      <c r="K45" s="28">
        <v>107.65</v>
      </c>
      <c r="L45" s="17">
        <v>29</v>
      </c>
      <c r="M45" s="21">
        <f>L45/29 * 100</f>
        <v>100</v>
      </c>
      <c r="N45" s="21">
        <f xml:space="preserve"> SUMPRODUCT($E$19:$M$19,E45:M45)</f>
        <v>93.092700000000008</v>
      </c>
      <c r="O45" s="17" t="s">
        <v>27</v>
      </c>
      <c r="P45" s="17">
        <v>13521064</v>
      </c>
      <c r="Q45" s="17" t="s">
        <v>103</v>
      </c>
      <c r="R45" s="17">
        <v>24</v>
      </c>
    </row>
    <row r="46" spans="1:18" x14ac:dyDescent="0.35">
      <c r="A46" s="4">
        <v>25</v>
      </c>
      <c r="B46" s="18" t="s">
        <v>103</v>
      </c>
      <c r="C46" s="4">
        <v>13521065</v>
      </c>
      <c r="D46" s="17" t="s">
        <v>28</v>
      </c>
      <c r="E46" s="19">
        <v>76</v>
      </c>
      <c r="F46" s="20">
        <v>68</v>
      </c>
      <c r="G46" s="28">
        <v>93</v>
      </c>
      <c r="H46" s="28">
        <v>88</v>
      </c>
      <c r="I46" s="28">
        <v>63</v>
      </c>
      <c r="J46" s="28">
        <v>99.73</v>
      </c>
      <c r="K46" s="28">
        <v>102.7</v>
      </c>
      <c r="L46" s="17">
        <v>28</v>
      </c>
      <c r="M46" s="21">
        <f>L46/29 * 100</f>
        <v>96.551724137931032</v>
      </c>
      <c r="N46" s="21">
        <f xml:space="preserve"> SUMPRODUCT($E$19:$M$19,E46:M46)</f>
        <v>79.417584482758627</v>
      </c>
      <c r="O46" s="17" t="s">
        <v>28</v>
      </c>
      <c r="P46" s="17">
        <v>13521065</v>
      </c>
      <c r="Q46" s="17" t="s">
        <v>103</v>
      </c>
      <c r="R46" s="17">
        <v>25</v>
      </c>
    </row>
    <row r="47" spans="1:18" x14ac:dyDescent="0.35">
      <c r="A47" s="4">
        <v>26</v>
      </c>
      <c r="B47" s="18" t="s">
        <v>103</v>
      </c>
      <c r="C47" s="4">
        <v>13521066</v>
      </c>
      <c r="D47" s="17" t="s">
        <v>29</v>
      </c>
      <c r="E47" s="19">
        <v>89</v>
      </c>
      <c r="F47" s="20">
        <v>92</v>
      </c>
      <c r="G47" s="28">
        <v>100</v>
      </c>
      <c r="H47" s="28">
        <v>100</v>
      </c>
      <c r="I47" s="28">
        <v>90</v>
      </c>
      <c r="J47" s="28">
        <v>83.68</v>
      </c>
      <c r="K47" s="28">
        <v>102.4</v>
      </c>
      <c r="L47" s="17">
        <v>28</v>
      </c>
      <c r="M47" s="21">
        <f>L47/29 * 100</f>
        <v>96.551724137931032</v>
      </c>
      <c r="N47" s="21">
        <f xml:space="preserve"> SUMPRODUCT($E$19:$M$19,E47:M47)</f>
        <v>92.347834482758614</v>
      </c>
      <c r="O47" s="17" t="s">
        <v>29</v>
      </c>
      <c r="P47" s="17">
        <v>13521066</v>
      </c>
      <c r="Q47" s="17" t="s">
        <v>103</v>
      </c>
      <c r="R47" s="17">
        <v>26</v>
      </c>
    </row>
    <row r="48" spans="1:18" x14ac:dyDescent="0.35">
      <c r="A48" s="4">
        <v>27</v>
      </c>
      <c r="B48" s="18" t="s">
        <v>103</v>
      </c>
      <c r="C48" s="4">
        <v>13521067</v>
      </c>
      <c r="D48" s="17" t="s">
        <v>30</v>
      </c>
      <c r="E48" s="19">
        <v>87</v>
      </c>
      <c r="F48" s="20">
        <v>80</v>
      </c>
      <c r="G48" s="28">
        <v>85</v>
      </c>
      <c r="H48" s="28">
        <v>78</v>
      </c>
      <c r="I48" s="28">
        <v>69</v>
      </c>
      <c r="J48" s="28">
        <v>94.65</v>
      </c>
      <c r="K48" s="28">
        <v>110</v>
      </c>
      <c r="L48" s="17">
        <v>29</v>
      </c>
      <c r="M48" s="21">
        <f>L48/29 * 100</f>
        <v>100</v>
      </c>
      <c r="N48" s="21">
        <f xml:space="preserve"> SUMPRODUCT($E$19:$M$19,E48:M48)</f>
        <v>85.735250000000008</v>
      </c>
      <c r="O48" s="17" t="s">
        <v>30</v>
      </c>
      <c r="P48" s="17">
        <v>13521067</v>
      </c>
      <c r="Q48" s="17" t="s">
        <v>103</v>
      </c>
      <c r="R48" s="17">
        <v>27</v>
      </c>
    </row>
    <row r="49" spans="1:18" x14ac:dyDescent="0.35">
      <c r="A49" s="4">
        <v>28</v>
      </c>
      <c r="B49" s="18" t="s">
        <v>103</v>
      </c>
      <c r="C49" s="4">
        <v>13521068</v>
      </c>
      <c r="D49" s="17" t="s">
        <v>31</v>
      </c>
      <c r="E49" s="19">
        <v>71</v>
      </c>
      <c r="F49" s="20">
        <v>82</v>
      </c>
      <c r="G49" s="28">
        <v>88</v>
      </c>
      <c r="H49" s="28">
        <v>90</v>
      </c>
      <c r="I49" s="28">
        <v>81</v>
      </c>
      <c r="J49" s="28">
        <v>94.05</v>
      </c>
      <c r="K49" s="28">
        <v>79.849999999999994</v>
      </c>
      <c r="L49" s="17">
        <v>28</v>
      </c>
      <c r="M49" s="21">
        <f>L49/29 * 100</f>
        <v>96.551724137931032</v>
      </c>
      <c r="N49" s="21">
        <f xml:space="preserve"> SUMPRODUCT($E$19:$M$19,E49:M49)</f>
        <v>80.742534482758614</v>
      </c>
      <c r="O49" s="17" t="s">
        <v>31</v>
      </c>
      <c r="P49" s="17">
        <v>13521068</v>
      </c>
      <c r="Q49" s="17" t="s">
        <v>103</v>
      </c>
      <c r="R49" s="17">
        <v>28</v>
      </c>
    </row>
    <row r="50" spans="1:18" x14ac:dyDescent="0.35">
      <c r="A50" s="4">
        <v>29</v>
      </c>
      <c r="B50" s="18" t="s">
        <v>103</v>
      </c>
      <c r="C50" s="4">
        <v>13521069</v>
      </c>
      <c r="D50" s="17" t="s">
        <v>32</v>
      </c>
      <c r="E50" s="19">
        <v>68</v>
      </c>
      <c r="F50" s="20">
        <v>74</v>
      </c>
      <c r="G50" s="28">
        <v>73</v>
      </c>
      <c r="H50" s="28">
        <v>87.5</v>
      </c>
      <c r="I50" s="28">
        <v>51</v>
      </c>
      <c r="J50" s="28">
        <v>94.05</v>
      </c>
      <c r="K50" s="28">
        <v>99.58</v>
      </c>
      <c r="L50" s="17">
        <v>29</v>
      </c>
      <c r="M50" s="21">
        <f>L50/29 * 100</f>
        <v>100</v>
      </c>
      <c r="N50" s="21">
        <f xml:space="preserve"> SUMPRODUCT($E$19:$M$19,E50:M50)</f>
        <v>75.863549999999989</v>
      </c>
      <c r="O50" s="17" t="s">
        <v>32</v>
      </c>
      <c r="P50" s="17">
        <v>13521069</v>
      </c>
      <c r="Q50" s="17" t="s">
        <v>103</v>
      </c>
      <c r="R50" s="17">
        <v>29</v>
      </c>
    </row>
    <row r="51" spans="1:18" x14ac:dyDescent="0.35">
      <c r="A51" s="4">
        <v>30</v>
      </c>
      <c r="B51" s="18" t="s">
        <v>103</v>
      </c>
      <c r="C51" s="4">
        <v>13521070</v>
      </c>
      <c r="D51" s="17" t="s">
        <v>33</v>
      </c>
      <c r="E51" s="19">
        <v>63</v>
      </c>
      <c r="F51" s="20">
        <v>70</v>
      </c>
      <c r="G51" s="28">
        <v>66</v>
      </c>
      <c r="H51" s="28">
        <v>51.5</v>
      </c>
      <c r="I51" s="28">
        <v>82</v>
      </c>
      <c r="J51" s="28">
        <v>83.68</v>
      </c>
      <c r="K51" s="28">
        <v>99.33</v>
      </c>
      <c r="L51" s="17">
        <v>25</v>
      </c>
      <c r="M51" s="21">
        <f>L51/29 * 100</f>
        <v>86.206896551724128</v>
      </c>
      <c r="N51" s="21">
        <f xml:space="preserve"> SUMPRODUCT($E$19:$M$19,E51:M51)</f>
        <v>71.144987931034478</v>
      </c>
      <c r="O51" s="17" t="s">
        <v>33</v>
      </c>
      <c r="P51" s="17">
        <v>13521070</v>
      </c>
      <c r="Q51" s="17" t="s">
        <v>103</v>
      </c>
      <c r="R51" s="17">
        <v>30</v>
      </c>
    </row>
    <row r="52" spans="1:18" x14ac:dyDescent="0.35">
      <c r="A52" s="4">
        <v>31</v>
      </c>
      <c r="B52" s="18" t="s">
        <v>103</v>
      </c>
      <c r="C52" s="4">
        <v>13521071</v>
      </c>
      <c r="D52" s="17" t="s">
        <v>34</v>
      </c>
      <c r="E52" s="19">
        <v>74</v>
      </c>
      <c r="F52" s="20">
        <v>93</v>
      </c>
      <c r="G52" s="28">
        <v>100</v>
      </c>
      <c r="H52" s="28">
        <v>76</v>
      </c>
      <c r="I52" s="28">
        <v>73</v>
      </c>
      <c r="J52" s="28">
        <v>82.18</v>
      </c>
      <c r="K52" s="28">
        <v>94.08</v>
      </c>
      <c r="L52" s="17">
        <v>29</v>
      </c>
      <c r="M52" s="21">
        <f>L52/29 * 100</f>
        <v>100</v>
      </c>
      <c r="N52" s="21">
        <f xml:space="preserve"> SUMPRODUCT($E$19:$M$19,E52:M52)</f>
        <v>84.512100000000004</v>
      </c>
      <c r="O52" s="17" t="s">
        <v>34</v>
      </c>
      <c r="P52" s="17">
        <v>13521071</v>
      </c>
      <c r="Q52" s="17" t="s">
        <v>103</v>
      </c>
      <c r="R52" s="17">
        <v>31</v>
      </c>
    </row>
    <row r="53" spans="1:18" x14ac:dyDescent="0.35">
      <c r="A53" s="4">
        <v>32</v>
      </c>
      <c r="B53" s="18" t="s">
        <v>103</v>
      </c>
      <c r="C53" s="4">
        <v>13521072</v>
      </c>
      <c r="D53" s="17" t="s">
        <v>35</v>
      </c>
      <c r="E53" s="22">
        <v>62</v>
      </c>
      <c r="F53" s="20">
        <v>79</v>
      </c>
      <c r="G53" s="28">
        <v>75</v>
      </c>
      <c r="H53" s="28">
        <v>48</v>
      </c>
      <c r="I53" s="28">
        <v>62</v>
      </c>
      <c r="J53" s="28">
        <v>74.62</v>
      </c>
      <c r="K53" s="28">
        <v>103.8</v>
      </c>
      <c r="L53" s="17">
        <v>26</v>
      </c>
      <c r="M53" s="21">
        <f>L53/29 * 100</f>
        <v>89.65517241379311</v>
      </c>
      <c r="N53" s="21">
        <f xml:space="preserve"> SUMPRODUCT($E$19:$M$19,E53:M53)</f>
        <v>72.208803448275859</v>
      </c>
      <c r="O53" s="17" t="s">
        <v>35</v>
      </c>
      <c r="P53" s="17">
        <v>13521072</v>
      </c>
      <c r="Q53" s="17" t="s">
        <v>103</v>
      </c>
      <c r="R53" s="17">
        <v>32</v>
      </c>
    </row>
    <row r="54" spans="1:18" x14ac:dyDescent="0.35">
      <c r="A54" s="4">
        <v>33</v>
      </c>
      <c r="B54" s="18" t="s">
        <v>103</v>
      </c>
      <c r="C54" s="4">
        <v>13521073</v>
      </c>
      <c r="D54" s="17" t="s">
        <v>36</v>
      </c>
      <c r="E54" s="19">
        <v>63</v>
      </c>
      <c r="F54" s="20">
        <v>57</v>
      </c>
      <c r="G54" s="28">
        <v>75</v>
      </c>
      <c r="H54" s="28">
        <v>69</v>
      </c>
      <c r="I54" s="28">
        <v>52</v>
      </c>
      <c r="J54" s="28">
        <v>90.21</v>
      </c>
      <c r="K54" s="28">
        <v>92.48</v>
      </c>
      <c r="L54" s="17">
        <v>28</v>
      </c>
      <c r="M54" s="21">
        <f>L54/29 * 100</f>
        <v>96.551724137931032</v>
      </c>
      <c r="N54" s="21">
        <f xml:space="preserve"> SUMPRODUCT($E$19:$M$19,E54:M54)</f>
        <v>67.179684482758617</v>
      </c>
      <c r="O54" s="17" t="s">
        <v>36</v>
      </c>
      <c r="P54" s="17">
        <v>13521073</v>
      </c>
      <c r="Q54" s="17" t="s">
        <v>103</v>
      </c>
      <c r="R54" s="17">
        <v>33</v>
      </c>
    </row>
    <row r="55" spans="1:18" x14ac:dyDescent="0.35">
      <c r="A55" s="4">
        <v>34</v>
      </c>
      <c r="B55" s="18" t="s">
        <v>103</v>
      </c>
      <c r="C55" s="4">
        <v>13521074</v>
      </c>
      <c r="D55" s="17" t="s">
        <v>37</v>
      </c>
      <c r="E55" s="19">
        <v>88</v>
      </c>
      <c r="F55" s="20">
        <v>68</v>
      </c>
      <c r="G55" s="28">
        <v>100</v>
      </c>
      <c r="H55" s="28">
        <v>48</v>
      </c>
      <c r="I55" s="28">
        <v>72</v>
      </c>
      <c r="J55" s="28">
        <v>87.94</v>
      </c>
      <c r="K55" s="28">
        <v>103.78</v>
      </c>
      <c r="L55" s="17">
        <v>29</v>
      </c>
      <c r="M55" s="21">
        <f>L55/29 * 100</f>
        <v>100</v>
      </c>
      <c r="N55" s="21">
        <f xml:space="preserve"> SUMPRODUCT($E$19:$M$19,E55:M55)</f>
        <v>80.496199999999988</v>
      </c>
      <c r="O55" s="17" t="s">
        <v>37</v>
      </c>
      <c r="P55" s="17">
        <v>13521074</v>
      </c>
      <c r="Q55" s="17" t="s">
        <v>103</v>
      </c>
      <c r="R55" s="17">
        <v>34</v>
      </c>
    </row>
    <row r="56" spans="1:18" x14ac:dyDescent="0.35">
      <c r="A56" s="4">
        <v>35</v>
      </c>
      <c r="B56" s="18" t="s">
        <v>103</v>
      </c>
      <c r="C56" s="4">
        <v>13521075</v>
      </c>
      <c r="D56" s="17" t="s">
        <v>38</v>
      </c>
      <c r="E56" s="19">
        <v>90</v>
      </c>
      <c r="F56" s="20">
        <v>84</v>
      </c>
      <c r="G56" s="28">
        <v>50</v>
      </c>
      <c r="H56" s="28">
        <v>85</v>
      </c>
      <c r="I56" s="28">
        <v>62</v>
      </c>
      <c r="J56" s="28">
        <v>71.319999999999993</v>
      </c>
      <c r="K56" s="28">
        <v>89.13</v>
      </c>
      <c r="L56" s="17">
        <v>27</v>
      </c>
      <c r="M56" s="21">
        <f>L56/29 * 100</f>
        <v>93.103448275862064</v>
      </c>
      <c r="N56" s="21">
        <f xml:space="preserve"> SUMPRODUCT($E$19:$M$19,E56:M56)</f>
        <v>81.490318965517247</v>
      </c>
      <c r="O56" s="17" t="s">
        <v>38</v>
      </c>
      <c r="P56" s="17">
        <v>13521075</v>
      </c>
      <c r="Q56" s="17" t="s">
        <v>103</v>
      </c>
      <c r="R56" s="17">
        <v>35</v>
      </c>
    </row>
    <row r="57" spans="1:18" x14ac:dyDescent="0.35">
      <c r="A57" s="4">
        <v>36</v>
      </c>
      <c r="B57" s="18" t="s">
        <v>103</v>
      </c>
      <c r="C57" s="4">
        <v>13521076</v>
      </c>
      <c r="D57" s="17" t="s">
        <v>39</v>
      </c>
      <c r="E57" s="19">
        <v>42</v>
      </c>
      <c r="F57" s="20">
        <v>60</v>
      </c>
      <c r="G57" s="28">
        <v>64</v>
      </c>
      <c r="H57" s="28">
        <v>57</v>
      </c>
      <c r="I57" s="28">
        <v>73</v>
      </c>
      <c r="J57" s="28">
        <v>74.930000000000007</v>
      </c>
      <c r="K57" s="28">
        <v>99.63</v>
      </c>
      <c r="L57" s="17">
        <v>27</v>
      </c>
      <c r="M57" s="21">
        <f>L57/29 * 100</f>
        <v>93.103448275862064</v>
      </c>
      <c r="N57" s="21">
        <f xml:space="preserve"> SUMPRODUCT($E$19:$M$19,E57:M57)</f>
        <v>60.87966896551724</v>
      </c>
      <c r="O57" s="17" t="s">
        <v>39</v>
      </c>
      <c r="P57" s="17">
        <v>13521076</v>
      </c>
      <c r="Q57" s="17" t="s">
        <v>103</v>
      </c>
      <c r="R57" s="17">
        <v>36</v>
      </c>
    </row>
    <row r="58" spans="1:18" x14ac:dyDescent="0.35">
      <c r="A58" s="4">
        <v>37</v>
      </c>
      <c r="B58" s="18" t="s">
        <v>103</v>
      </c>
      <c r="C58" s="4">
        <v>13521077</v>
      </c>
      <c r="D58" s="17" t="s">
        <v>40</v>
      </c>
      <c r="E58" s="19">
        <v>69</v>
      </c>
      <c r="F58" s="20">
        <v>89</v>
      </c>
      <c r="G58" s="28">
        <v>100</v>
      </c>
      <c r="H58" s="28">
        <v>78</v>
      </c>
      <c r="I58" s="28">
        <v>66</v>
      </c>
      <c r="J58" s="28">
        <v>93.16</v>
      </c>
      <c r="K58" s="28">
        <v>90.8</v>
      </c>
      <c r="L58" s="17">
        <v>28</v>
      </c>
      <c r="M58" s="21">
        <f>L58/29 * 100</f>
        <v>96.551724137931032</v>
      </c>
      <c r="N58" s="21">
        <f xml:space="preserve"> SUMPRODUCT($E$19:$M$19,E58:M58)</f>
        <v>82.047634482758625</v>
      </c>
      <c r="O58" s="17" t="s">
        <v>40</v>
      </c>
      <c r="P58" s="17">
        <v>13521077</v>
      </c>
      <c r="Q58" s="17" t="s">
        <v>103</v>
      </c>
      <c r="R58" s="17">
        <v>37</v>
      </c>
    </row>
    <row r="59" spans="1:18" x14ac:dyDescent="0.35">
      <c r="A59" s="4">
        <v>38</v>
      </c>
      <c r="B59" s="18" t="s">
        <v>103</v>
      </c>
      <c r="C59" s="4">
        <v>13521078</v>
      </c>
      <c r="D59" s="17" t="s">
        <v>41</v>
      </c>
      <c r="E59" s="19">
        <v>79</v>
      </c>
      <c r="F59" s="20">
        <v>90</v>
      </c>
      <c r="G59" s="28">
        <v>95</v>
      </c>
      <c r="H59" s="28">
        <v>93</v>
      </c>
      <c r="I59" s="28">
        <v>70</v>
      </c>
      <c r="J59" s="28">
        <v>96.06</v>
      </c>
      <c r="K59" s="28">
        <v>81.95</v>
      </c>
      <c r="L59" s="17">
        <v>29</v>
      </c>
      <c r="M59" s="21">
        <f>L59/29 * 100</f>
        <v>100</v>
      </c>
      <c r="N59" s="21">
        <f xml:space="preserve"> SUMPRODUCT($E$19:$M$19,E59:M59)</f>
        <v>85.89085</v>
      </c>
      <c r="O59" s="17" t="s">
        <v>41</v>
      </c>
      <c r="P59" s="17">
        <v>13521078</v>
      </c>
      <c r="Q59" s="17" t="s">
        <v>103</v>
      </c>
      <c r="R59" s="17">
        <v>38</v>
      </c>
    </row>
    <row r="60" spans="1:18" x14ac:dyDescent="0.35">
      <c r="A60" s="4">
        <v>39</v>
      </c>
      <c r="B60" s="18" t="s">
        <v>103</v>
      </c>
      <c r="C60" s="4">
        <v>13521079</v>
      </c>
      <c r="D60" s="17" t="s">
        <v>42</v>
      </c>
      <c r="E60" s="19">
        <v>63</v>
      </c>
      <c r="F60" s="20">
        <v>43</v>
      </c>
      <c r="G60" s="28">
        <v>93</v>
      </c>
      <c r="H60" s="28">
        <v>81.5</v>
      </c>
      <c r="I60" s="28">
        <v>42</v>
      </c>
      <c r="J60" s="28">
        <v>87.66</v>
      </c>
      <c r="K60" s="28">
        <v>92.25</v>
      </c>
      <c r="L60" s="17">
        <v>28</v>
      </c>
      <c r="M60" s="21">
        <f>L60/29 * 100</f>
        <v>96.551724137931032</v>
      </c>
      <c r="N60" s="21">
        <f xml:space="preserve"> SUMPRODUCT($E$19:$M$19,E60:M60)</f>
        <v>64.178384482758617</v>
      </c>
      <c r="O60" s="17" t="s">
        <v>42</v>
      </c>
      <c r="P60" s="17">
        <v>13521079</v>
      </c>
      <c r="Q60" s="17" t="s">
        <v>103</v>
      </c>
      <c r="R60" s="17">
        <v>39</v>
      </c>
    </row>
    <row r="61" spans="1:18" x14ac:dyDescent="0.35">
      <c r="A61" s="4">
        <v>40</v>
      </c>
      <c r="B61" s="18" t="s">
        <v>103</v>
      </c>
      <c r="C61" s="4">
        <v>13521080</v>
      </c>
      <c r="D61" s="17" t="s">
        <v>43</v>
      </c>
      <c r="E61" s="19">
        <v>86</v>
      </c>
      <c r="F61" s="20">
        <v>89</v>
      </c>
      <c r="G61" s="28">
        <v>66</v>
      </c>
      <c r="H61" s="28">
        <v>85</v>
      </c>
      <c r="I61" s="28">
        <v>76.5</v>
      </c>
      <c r="J61" s="28">
        <v>94.71</v>
      </c>
      <c r="K61" s="28">
        <v>106.63</v>
      </c>
      <c r="L61" s="17">
        <v>27</v>
      </c>
      <c r="M61" s="21">
        <f>L61/29 * 100</f>
        <v>93.103448275862064</v>
      </c>
      <c r="N61" s="21">
        <f xml:space="preserve"> SUMPRODUCT($E$19:$M$19,E61:M61)</f>
        <v>87.400968965517237</v>
      </c>
      <c r="O61" s="17" t="s">
        <v>43</v>
      </c>
      <c r="P61" s="17">
        <v>13521080</v>
      </c>
      <c r="Q61" s="17" t="s">
        <v>103</v>
      </c>
      <c r="R61" s="17">
        <v>40</v>
      </c>
    </row>
    <row r="62" spans="1:18" x14ac:dyDescent="0.35">
      <c r="A62" s="4">
        <v>41</v>
      </c>
      <c r="B62" s="18" t="s">
        <v>103</v>
      </c>
      <c r="C62" s="4">
        <v>13521081</v>
      </c>
      <c r="D62" s="17" t="s">
        <v>44</v>
      </c>
      <c r="E62" s="19">
        <v>71</v>
      </c>
      <c r="F62" s="20">
        <v>90</v>
      </c>
      <c r="G62" s="28">
        <v>0</v>
      </c>
      <c r="H62" s="28">
        <v>80.5</v>
      </c>
      <c r="I62" s="28">
        <v>68</v>
      </c>
      <c r="J62" s="28">
        <v>99</v>
      </c>
      <c r="K62" s="28">
        <v>98.7</v>
      </c>
      <c r="L62" s="17">
        <v>26</v>
      </c>
      <c r="M62" s="21">
        <f>L62/29 * 100</f>
        <v>89.65517241379311</v>
      </c>
      <c r="N62" s="21">
        <f xml:space="preserve"> SUMPRODUCT($E$19:$M$19,E62:M62)</f>
        <v>77.292603448275855</v>
      </c>
      <c r="O62" s="17" t="s">
        <v>44</v>
      </c>
      <c r="P62" s="17">
        <v>13521081</v>
      </c>
      <c r="Q62" s="17" t="s">
        <v>103</v>
      </c>
      <c r="R62" s="17">
        <v>41</v>
      </c>
    </row>
    <row r="63" spans="1:18" x14ac:dyDescent="0.35">
      <c r="A63" s="4">
        <v>42</v>
      </c>
      <c r="B63" s="18" t="s">
        <v>103</v>
      </c>
      <c r="C63" s="4">
        <v>13521082</v>
      </c>
      <c r="D63" s="17" t="s">
        <v>45</v>
      </c>
      <c r="E63" s="19">
        <v>82</v>
      </c>
      <c r="F63" s="20">
        <v>72</v>
      </c>
      <c r="G63" s="28">
        <v>100</v>
      </c>
      <c r="H63" s="28">
        <v>98</v>
      </c>
      <c r="I63" s="28">
        <v>98</v>
      </c>
      <c r="J63" s="28">
        <v>102.41</v>
      </c>
      <c r="K63" s="28">
        <v>99.58</v>
      </c>
      <c r="L63" s="17">
        <v>29</v>
      </c>
      <c r="M63" s="21">
        <f>L63/29 * 100</f>
        <v>100</v>
      </c>
      <c r="N63" s="21">
        <f xml:space="preserve"> SUMPRODUCT($E$19:$M$19,E63:M63)</f>
        <v>86.089150000000004</v>
      </c>
      <c r="O63" s="17" t="s">
        <v>45</v>
      </c>
      <c r="P63" s="17">
        <v>13521082</v>
      </c>
      <c r="Q63" s="17" t="s">
        <v>103</v>
      </c>
      <c r="R63" s="17">
        <v>42</v>
      </c>
    </row>
    <row r="64" spans="1:18" x14ac:dyDescent="0.35">
      <c r="A64" s="4">
        <v>43</v>
      </c>
      <c r="B64" s="18" t="s">
        <v>103</v>
      </c>
      <c r="C64" s="4">
        <v>13521083</v>
      </c>
      <c r="D64" s="17" t="s">
        <v>46</v>
      </c>
      <c r="E64" s="19">
        <v>90</v>
      </c>
      <c r="F64" s="20">
        <v>67</v>
      </c>
      <c r="G64" s="28">
        <v>75</v>
      </c>
      <c r="H64" s="28">
        <v>43.5</v>
      </c>
      <c r="I64" s="28">
        <v>40</v>
      </c>
      <c r="J64" s="28">
        <v>71.319999999999993</v>
      </c>
      <c r="K64" s="28">
        <v>92.48</v>
      </c>
      <c r="L64" s="17">
        <v>29</v>
      </c>
      <c r="M64" s="21">
        <f>L64/29 * 100</f>
        <v>100</v>
      </c>
      <c r="N64" s="21">
        <f xml:space="preserve"> SUMPRODUCT($E$19:$M$19,E64:M64)</f>
        <v>74.117999999999995</v>
      </c>
      <c r="O64" s="17" t="s">
        <v>46</v>
      </c>
      <c r="P64" s="17">
        <v>13521083</v>
      </c>
      <c r="Q64" s="17" t="s">
        <v>103</v>
      </c>
      <c r="R64" s="17">
        <v>43</v>
      </c>
    </row>
    <row r="65" spans="1:18" x14ac:dyDescent="0.35">
      <c r="A65" s="4">
        <v>44</v>
      </c>
      <c r="B65" s="18" t="s">
        <v>103</v>
      </c>
      <c r="C65" s="4">
        <v>13521084</v>
      </c>
      <c r="D65" s="17" t="s">
        <v>47</v>
      </c>
      <c r="E65" s="19">
        <v>83</v>
      </c>
      <c r="F65" s="20">
        <v>61</v>
      </c>
      <c r="G65" s="28">
        <v>79</v>
      </c>
      <c r="H65" s="28">
        <v>72.5</v>
      </c>
      <c r="I65" s="28">
        <v>74</v>
      </c>
      <c r="J65" s="28">
        <v>82.18</v>
      </c>
      <c r="K65" s="28">
        <v>90.8</v>
      </c>
      <c r="L65" s="17">
        <v>28</v>
      </c>
      <c r="M65" s="21">
        <f>L65/29 * 100</f>
        <v>96.551724137931032</v>
      </c>
      <c r="N65" s="21">
        <f xml:space="preserve"> SUMPRODUCT($E$19:$M$19,E65:M65)</f>
        <v>75.619334482758632</v>
      </c>
      <c r="O65" s="17" t="s">
        <v>47</v>
      </c>
      <c r="P65" s="17">
        <v>13521084</v>
      </c>
      <c r="Q65" s="17" t="s">
        <v>103</v>
      </c>
      <c r="R65" s="17">
        <v>44</v>
      </c>
    </row>
    <row r="66" spans="1:18" x14ac:dyDescent="0.35">
      <c r="A66" s="4">
        <v>45</v>
      </c>
      <c r="B66" s="18" t="s">
        <v>103</v>
      </c>
      <c r="C66" s="4">
        <v>13521085</v>
      </c>
      <c r="D66" s="17" t="s">
        <v>48</v>
      </c>
      <c r="E66" s="19">
        <v>81</v>
      </c>
      <c r="F66" s="20">
        <v>79</v>
      </c>
      <c r="G66" s="28">
        <v>95</v>
      </c>
      <c r="H66" s="28">
        <v>52</v>
      </c>
      <c r="I66" s="28">
        <v>77.5</v>
      </c>
      <c r="J66" s="28">
        <v>94.05</v>
      </c>
      <c r="K66" s="28">
        <v>98.1</v>
      </c>
      <c r="L66" s="17">
        <v>27</v>
      </c>
      <c r="M66" s="21">
        <f>L66/29 * 100</f>
        <v>93.103448275862064</v>
      </c>
      <c r="N66" s="21">
        <f xml:space="preserve"> SUMPRODUCT($E$19:$M$19,E66:M66)</f>
        <v>81.909818965517232</v>
      </c>
      <c r="O66" s="17" t="s">
        <v>48</v>
      </c>
      <c r="P66" s="17">
        <v>13521085</v>
      </c>
      <c r="Q66" s="17" t="s">
        <v>103</v>
      </c>
      <c r="R66" s="17">
        <v>45</v>
      </c>
    </row>
    <row r="67" spans="1:18" x14ac:dyDescent="0.35">
      <c r="A67" s="4">
        <v>46</v>
      </c>
      <c r="B67" s="18" t="s">
        <v>103</v>
      </c>
      <c r="C67" s="4">
        <v>13521086</v>
      </c>
      <c r="D67" s="17" t="s">
        <v>49</v>
      </c>
      <c r="E67" s="19">
        <v>72</v>
      </c>
      <c r="F67" s="20">
        <v>88</v>
      </c>
      <c r="G67" s="28">
        <v>72</v>
      </c>
      <c r="H67" s="28">
        <v>70</v>
      </c>
      <c r="I67" s="28">
        <v>75</v>
      </c>
      <c r="J67" s="28">
        <v>94.93</v>
      </c>
      <c r="K67" s="28">
        <v>101.55</v>
      </c>
      <c r="L67" s="17">
        <v>27</v>
      </c>
      <c r="M67" s="21">
        <f>L67/29 * 100</f>
        <v>93.103448275862064</v>
      </c>
      <c r="N67" s="21">
        <f xml:space="preserve"> SUMPRODUCT($E$19:$M$19,E67:M67)</f>
        <v>81.752868965517237</v>
      </c>
      <c r="O67" s="17" t="s">
        <v>49</v>
      </c>
      <c r="P67" s="17">
        <v>13521086</v>
      </c>
      <c r="Q67" s="17" t="s">
        <v>103</v>
      </c>
      <c r="R67" s="17">
        <v>46</v>
      </c>
    </row>
    <row r="68" spans="1:18" x14ac:dyDescent="0.35">
      <c r="A68" s="4">
        <v>47</v>
      </c>
      <c r="B68" s="18" t="s">
        <v>103</v>
      </c>
      <c r="C68" s="4">
        <v>13521087</v>
      </c>
      <c r="D68" s="17" t="s">
        <v>50</v>
      </c>
      <c r="E68" s="19">
        <v>84</v>
      </c>
      <c r="F68" s="20">
        <v>98</v>
      </c>
      <c r="G68" s="28">
        <v>37</v>
      </c>
      <c r="H68" s="28">
        <v>53</v>
      </c>
      <c r="I68" s="28">
        <v>35</v>
      </c>
      <c r="J68" s="28">
        <v>83.68</v>
      </c>
      <c r="K68" s="28">
        <v>77.930000000000007</v>
      </c>
      <c r="L68" s="17">
        <v>28</v>
      </c>
      <c r="M68" s="21">
        <f>L68/29 * 100</f>
        <v>96.551724137931032</v>
      </c>
      <c r="N68" s="21">
        <f xml:space="preserve"> SUMPRODUCT($E$19:$M$19,E68:M68)</f>
        <v>79.017884482758618</v>
      </c>
      <c r="O68" s="17" t="s">
        <v>50</v>
      </c>
      <c r="P68" s="17">
        <v>13521087</v>
      </c>
      <c r="Q68" s="17" t="s">
        <v>103</v>
      </c>
      <c r="R68" s="17">
        <v>47</v>
      </c>
    </row>
    <row r="69" spans="1:18" x14ac:dyDescent="0.35">
      <c r="A69" s="4">
        <v>48</v>
      </c>
      <c r="B69" s="18" t="s">
        <v>103</v>
      </c>
      <c r="C69" s="4">
        <v>13521088</v>
      </c>
      <c r="D69" s="17" t="s">
        <v>51</v>
      </c>
      <c r="E69" s="19">
        <v>88</v>
      </c>
      <c r="F69" s="20">
        <v>82</v>
      </c>
      <c r="G69" s="28">
        <v>83</v>
      </c>
      <c r="H69" s="28">
        <v>62.5</v>
      </c>
      <c r="I69" s="28">
        <v>67.5</v>
      </c>
      <c r="J69" s="28">
        <v>91.68</v>
      </c>
      <c r="K69" s="28">
        <v>90.8</v>
      </c>
      <c r="L69" s="17">
        <v>28</v>
      </c>
      <c r="M69" s="21">
        <f>L69/29 * 100</f>
        <v>96.551724137931032</v>
      </c>
      <c r="N69" s="21">
        <f xml:space="preserve"> SUMPRODUCT($E$19:$M$19,E69:M69)</f>
        <v>83.351834482758619</v>
      </c>
      <c r="O69" s="17" t="s">
        <v>51</v>
      </c>
      <c r="P69" s="17">
        <v>13521088</v>
      </c>
      <c r="Q69" s="17" t="s">
        <v>103</v>
      </c>
      <c r="R69" s="17">
        <v>48</v>
      </c>
    </row>
    <row r="70" spans="1:18" x14ac:dyDescent="0.35">
      <c r="A70" s="4">
        <v>49</v>
      </c>
      <c r="B70" s="18" t="s">
        <v>103</v>
      </c>
      <c r="C70" s="4">
        <v>13521089</v>
      </c>
      <c r="D70" s="17" t="s">
        <v>52</v>
      </c>
      <c r="E70" s="19">
        <v>80</v>
      </c>
      <c r="F70" s="20">
        <v>80</v>
      </c>
      <c r="G70" s="28">
        <v>99</v>
      </c>
      <c r="H70" s="28">
        <v>98</v>
      </c>
      <c r="I70" s="28">
        <v>89</v>
      </c>
      <c r="J70" s="28">
        <v>90.23</v>
      </c>
      <c r="K70" s="28">
        <v>108.65</v>
      </c>
      <c r="L70" s="17">
        <v>27</v>
      </c>
      <c r="M70" s="21">
        <f>L70/29 * 100</f>
        <v>93.103448275862064</v>
      </c>
      <c r="N70" s="21">
        <f xml:space="preserve"> SUMPRODUCT($E$19:$M$19,E70:M70)</f>
        <v>86.786868965517243</v>
      </c>
      <c r="O70" s="17" t="s">
        <v>52</v>
      </c>
      <c r="P70" s="17">
        <v>13521089</v>
      </c>
      <c r="Q70" s="17" t="s">
        <v>103</v>
      </c>
      <c r="R70" s="17">
        <v>49</v>
      </c>
    </row>
    <row r="71" spans="1:18" x14ac:dyDescent="0.35">
      <c r="A71" s="4">
        <v>50</v>
      </c>
      <c r="B71" s="18" t="s">
        <v>103</v>
      </c>
      <c r="C71" s="4">
        <v>13521090</v>
      </c>
      <c r="D71" s="17" t="s">
        <v>53</v>
      </c>
      <c r="E71" s="19">
        <v>80</v>
      </c>
      <c r="F71" s="20">
        <v>63</v>
      </c>
      <c r="G71" s="28">
        <v>92</v>
      </c>
      <c r="H71" s="28">
        <v>91</v>
      </c>
      <c r="I71" s="28">
        <v>83</v>
      </c>
      <c r="J71" s="28">
        <v>87.94</v>
      </c>
      <c r="K71" s="28">
        <v>104.08</v>
      </c>
      <c r="L71" s="17">
        <v>27</v>
      </c>
      <c r="M71" s="21">
        <f>L71/29 * 100</f>
        <v>93.103448275862064</v>
      </c>
      <c r="N71" s="21">
        <f xml:space="preserve"> SUMPRODUCT($E$19:$M$19,E71:M71)</f>
        <v>79.703768965517241</v>
      </c>
      <c r="O71" s="17" t="s">
        <v>53</v>
      </c>
      <c r="P71" s="17">
        <v>13521090</v>
      </c>
      <c r="Q71" s="17" t="s">
        <v>103</v>
      </c>
      <c r="R71" s="17">
        <v>50</v>
      </c>
    </row>
    <row r="72" spans="1:18" x14ac:dyDescent="0.35">
      <c r="A72" s="4">
        <v>51</v>
      </c>
      <c r="B72" s="18" t="s">
        <v>103</v>
      </c>
      <c r="C72" s="4">
        <v>13521091</v>
      </c>
      <c r="D72" s="17" t="s">
        <v>54</v>
      </c>
      <c r="E72" s="19">
        <v>76</v>
      </c>
      <c r="F72" s="20">
        <v>54</v>
      </c>
      <c r="G72" s="28">
        <v>95</v>
      </c>
      <c r="H72" s="28">
        <v>78</v>
      </c>
      <c r="I72" s="28">
        <v>50</v>
      </c>
      <c r="J72" s="28">
        <v>96.06</v>
      </c>
      <c r="K72" s="28">
        <v>93.43</v>
      </c>
      <c r="L72" s="17">
        <v>29</v>
      </c>
      <c r="M72" s="21">
        <f>L72/29 * 100</f>
        <v>100</v>
      </c>
      <c r="N72" s="21">
        <f xml:space="preserve"> SUMPRODUCT($E$19:$M$19,E72:M72)</f>
        <v>72.716650000000001</v>
      </c>
      <c r="O72" s="17" t="s">
        <v>54</v>
      </c>
      <c r="P72" s="17">
        <v>13521091</v>
      </c>
      <c r="Q72" s="17" t="s">
        <v>103</v>
      </c>
      <c r="R72" s="17">
        <v>51</v>
      </c>
    </row>
    <row r="73" spans="1:18" x14ac:dyDescent="0.35">
      <c r="A73" s="4">
        <v>52</v>
      </c>
      <c r="B73" s="18" t="s">
        <v>103</v>
      </c>
      <c r="C73" s="4">
        <v>13521092</v>
      </c>
      <c r="D73" s="17" t="s">
        <v>55</v>
      </c>
      <c r="E73" s="19">
        <v>71</v>
      </c>
      <c r="F73" s="20">
        <v>57</v>
      </c>
      <c r="G73" s="28">
        <v>90</v>
      </c>
      <c r="H73" s="28">
        <v>72</v>
      </c>
      <c r="I73" s="28">
        <v>82</v>
      </c>
      <c r="J73" s="28">
        <v>102.41</v>
      </c>
      <c r="K73" s="28">
        <v>99.55</v>
      </c>
      <c r="L73" s="17">
        <v>27</v>
      </c>
      <c r="M73" s="21">
        <f>L73/29 * 100</f>
        <v>93.103448275862064</v>
      </c>
      <c r="N73" s="21">
        <f xml:space="preserve"> SUMPRODUCT($E$19:$M$19,E73:M73)</f>
        <v>74.508668965517245</v>
      </c>
      <c r="O73" s="17" t="s">
        <v>55</v>
      </c>
      <c r="P73" s="17">
        <v>13521092</v>
      </c>
      <c r="Q73" s="17" t="s">
        <v>103</v>
      </c>
      <c r="R73" s="17">
        <v>52</v>
      </c>
    </row>
    <row r="74" spans="1:18" x14ac:dyDescent="0.35">
      <c r="A74" s="4">
        <v>53</v>
      </c>
      <c r="B74" s="18" t="s">
        <v>103</v>
      </c>
      <c r="C74" s="4">
        <v>13521093</v>
      </c>
      <c r="D74" s="17" t="s">
        <v>56</v>
      </c>
      <c r="E74" s="19">
        <v>89</v>
      </c>
      <c r="F74" s="20">
        <v>77</v>
      </c>
      <c r="G74" s="28">
        <v>78</v>
      </c>
      <c r="H74" s="28">
        <v>99</v>
      </c>
      <c r="I74" s="28">
        <v>59</v>
      </c>
      <c r="J74" s="28">
        <v>87.94</v>
      </c>
      <c r="K74" s="28">
        <v>102.4</v>
      </c>
      <c r="L74" s="17">
        <v>26</v>
      </c>
      <c r="M74" s="21">
        <f>L74/29 * 100</f>
        <v>89.65517241379311</v>
      </c>
      <c r="N74" s="21">
        <f xml:space="preserve"> SUMPRODUCT($E$19:$M$19,E74:M74)</f>
        <v>84.29200344827585</v>
      </c>
      <c r="O74" s="17" t="s">
        <v>56</v>
      </c>
      <c r="P74" s="17">
        <v>13521093</v>
      </c>
      <c r="Q74" s="17" t="s">
        <v>103</v>
      </c>
      <c r="R74" s="17">
        <v>53</v>
      </c>
    </row>
    <row r="75" spans="1:18" x14ac:dyDescent="0.35">
      <c r="A75" s="4">
        <v>54</v>
      </c>
      <c r="B75" s="18" t="s">
        <v>103</v>
      </c>
      <c r="C75" s="4">
        <v>13521094</v>
      </c>
      <c r="D75" s="17" t="s">
        <v>57</v>
      </c>
      <c r="E75" s="19">
        <v>90</v>
      </c>
      <c r="F75" s="20">
        <v>74</v>
      </c>
      <c r="G75" s="28">
        <v>100</v>
      </c>
      <c r="H75" s="28">
        <v>82</v>
      </c>
      <c r="I75" s="28">
        <v>91</v>
      </c>
      <c r="J75" s="28">
        <v>91.09</v>
      </c>
      <c r="K75" s="28">
        <v>103.58</v>
      </c>
      <c r="L75" s="17">
        <v>26</v>
      </c>
      <c r="M75" s="21">
        <f>L75/29 * 100</f>
        <v>89.65517241379311</v>
      </c>
      <c r="N75" s="21">
        <f xml:space="preserve"> SUMPRODUCT($E$19:$M$19,E75:M75)</f>
        <v>86.650053448275855</v>
      </c>
      <c r="O75" s="17" t="s">
        <v>57</v>
      </c>
      <c r="P75" s="17">
        <v>13521094</v>
      </c>
      <c r="Q75" s="17" t="s">
        <v>103</v>
      </c>
      <c r="R75" s="17">
        <v>54</v>
      </c>
    </row>
    <row r="76" spans="1:18" x14ac:dyDescent="0.35">
      <c r="A76" s="4">
        <v>55</v>
      </c>
      <c r="B76" s="18" t="s">
        <v>103</v>
      </c>
      <c r="C76" s="4">
        <v>13521095</v>
      </c>
      <c r="D76" s="17" t="s">
        <v>58</v>
      </c>
      <c r="E76" s="19">
        <v>72</v>
      </c>
      <c r="F76" s="20">
        <v>71</v>
      </c>
      <c r="G76" s="28">
        <v>93</v>
      </c>
      <c r="H76" s="28">
        <v>88.5</v>
      </c>
      <c r="I76" s="28">
        <v>80</v>
      </c>
      <c r="J76" s="28">
        <v>95.44</v>
      </c>
      <c r="K76" s="28">
        <v>110</v>
      </c>
      <c r="L76" s="17">
        <v>27</v>
      </c>
      <c r="M76" s="21">
        <f>L76/29 * 100</f>
        <v>93.103448275862064</v>
      </c>
      <c r="N76" s="21">
        <f xml:space="preserve"> SUMPRODUCT($E$19:$M$19,E76:M76)</f>
        <v>80.529468965517225</v>
      </c>
      <c r="O76" s="17" t="s">
        <v>58</v>
      </c>
      <c r="P76" s="17">
        <v>13521095</v>
      </c>
      <c r="Q76" s="17" t="s">
        <v>103</v>
      </c>
      <c r="R76" s="17">
        <v>55</v>
      </c>
    </row>
    <row r="77" spans="1:18" x14ac:dyDescent="0.35">
      <c r="A77" s="4">
        <v>56</v>
      </c>
      <c r="B77" s="18" t="s">
        <v>103</v>
      </c>
      <c r="C77" s="4">
        <v>13521096</v>
      </c>
      <c r="D77" s="17" t="s">
        <v>59</v>
      </c>
      <c r="E77" s="19">
        <v>87</v>
      </c>
      <c r="F77" s="20">
        <v>94</v>
      </c>
      <c r="G77" s="28">
        <v>88</v>
      </c>
      <c r="H77" s="28">
        <v>93</v>
      </c>
      <c r="I77" s="28">
        <v>68</v>
      </c>
      <c r="J77" s="28">
        <v>90.23</v>
      </c>
      <c r="K77" s="28">
        <v>81.95</v>
      </c>
      <c r="L77" s="17">
        <v>26</v>
      </c>
      <c r="M77" s="21">
        <f>L77/29 * 100</f>
        <v>89.65517241379311</v>
      </c>
      <c r="N77" s="21">
        <f xml:space="preserve"> SUMPRODUCT($E$19:$M$19,E77:M77)</f>
        <v>88.158403448275863</v>
      </c>
      <c r="O77" s="17" t="s">
        <v>59</v>
      </c>
      <c r="P77" s="17">
        <v>13521096</v>
      </c>
      <c r="Q77" s="17" t="s">
        <v>103</v>
      </c>
      <c r="R77" s="17">
        <v>56</v>
      </c>
    </row>
    <row r="78" spans="1:18" x14ac:dyDescent="0.35">
      <c r="A78" s="4">
        <v>57</v>
      </c>
      <c r="B78" s="18" t="s">
        <v>103</v>
      </c>
      <c r="C78" s="4">
        <v>13521097</v>
      </c>
      <c r="D78" s="17" t="s">
        <v>60</v>
      </c>
      <c r="E78" s="19">
        <v>80</v>
      </c>
      <c r="F78" s="20">
        <v>82</v>
      </c>
      <c r="G78" s="28">
        <v>75</v>
      </c>
      <c r="H78" s="28">
        <v>39</v>
      </c>
      <c r="I78" s="28">
        <v>69</v>
      </c>
      <c r="J78" s="28">
        <v>91.51</v>
      </c>
      <c r="K78" s="28">
        <v>96.75</v>
      </c>
      <c r="L78" s="17">
        <v>27</v>
      </c>
      <c r="M78" s="21">
        <f>L78/29 * 100</f>
        <v>93.103448275862064</v>
      </c>
      <c r="N78" s="21">
        <f xml:space="preserve"> SUMPRODUCT($E$19:$M$19,E78:M78)</f>
        <v>79.274168965517234</v>
      </c>
      <c r="O78" s="17" t="s">
        <v>60</v>
      </c>
      <c r="P78" s="17">
        <v>13521097</v>
      </c>
      <c r="Q78" s="17" t="s">
        <v>103</v>
      </c>
      <c r="R78" s="17">
        <v>57</v>
      </c>
    </row>
    <row r="79" spans="1:18" x14ac:dyDescent="0.35">
      <c r="A79" s="4">
        <v>58</v>
      </c>
      <c r="B79" s="18" t="s">
        <v>103</v>
      </c>
      <c r="C79" s="4">
        <v>13521098</v>
      </c>
      <c r="D79" s="17" t="s">
        <v>61</v>
      </c>
      <c r="E79" s="19">
        <v>61</v>
      </c>
      <c r="F79" s="20">
        <v>80</v>
      </c>
      <c r="G79" s="28">
        <v>0</v>
      </c>
      <c r="H79" s="28">
        <v>40</v>
      </c>
      <c r="I79" s="28">
        <v>63</v>
      </c>
      <c r="J79" s="28">
        <v>71.319999999999993</v>
      </c>
      <c r="K79" s="28">
        <v>79.849999999999994</v>
      </c>
      <c r="L79" s="17">
        <v>24</v>
      </c>
      <c r="M79" s="21">
        <f>L79/29 * 100</f>
        <v>82.758620689655174</v>
      </c>
      <c r="N79" s="21">
        <f xml:space="preserve"> SUMPRODUCT($E$19:$M$19,E79:M79)</f>
        <v>64.014622413793091</v>
      </c>
      <c r="O79" s="17" t="s">
        <v>61</v>
      </c>
      <c r="P79" s="17">
        <v>13521098</v>
      </c>
      <c r="Q79" s="17" t="s">
        <v>103</v>
      </c>
      <c r="R79" s="17">
        <v>58</v>
      </c>
    </row>
    <row r="80" spans="1:18" x14ac:dyDescent="0.35">
      <c r="A80" s="4">
        <v>59</v>
      </c>
      <c r="B80" s="18" t="s">
        <v>103</v>
      </c>
      <c r="C80" s="4">
        <v>13521099</v>
      </c>
      <c r="D80" s="17" t="s">
        <v>62</v>
      </c>
      <c r="E80" s="19">
        <v>80</v>
      </c>
      <c r="F80" s="20">
        <v>72</v>
      </c>
      <c r="G80" s="28">
        <v>100</v>
      </c>
      <c r="H80" s="28">
        <v>92</v>
      </c>
      <c r="I80" s="28">
        <v>55</v>
      </c>
      <c r="J80" s="28">
        <v>94.71</v>
      </c>
      <c r="K80" s="28">
        <v>110</v>
      </c>
      <c r="L80" s="17">
        <v>28</v>
      </c>
      <c r="M80" s="21">
        <f>L80/29 * 100</f>
        <v>96.551724137931032</v>
      </c>
      <c r="N80" s="21">
        <f xml:space="preserve"> SUMPRODUCT($E$19:$M$19,E80:M80)</f>
        <v>82.221384482758609</v>
      </c>
      <c r="O80" s="17" t="s">
        <v>62</v>
      </c>
      <c r="P80" s="17">
        <v>13521099</v>
      </c>
      <c r="Q80" s="17" t="s">
        <v>103</v>
      </c>
      <c r="R80" s="17">
        <v>59</v>
      </c>
    </row>
    <row r="81" spans="1:18" x14ac:dyDescent="0.35">
      <c r="A81" s="4">
        <v>60</v>
      </c>
      <c r="B81" s="18" t="s">
        <v>103</v>
      </c>
      <c r="C81" s="4">
        <v>13521100</v>
      </c>
      <c r="D81" s="17" t="s">
        <v>63</v>
      </c>
      <c r="E81" s="19">
        <v>90</v>
      </c>
      <c r="F81" s="20">
        <v>68</v>
      </c>
      <c r="G81" s="28">
        <v>80</v>
      </c>
      <c r="H81" s="28">
        <v>93</v>
      </c>
      <c r="I81" s="28">
        <v>83</v>
      </c>
      <c r="J81" s="28">
        <v>98.97</v>
      </c>
      <c r="K81" s="28">
        <v>108.78</v>
      </c>
      <c r="L81" s="17">
        <v>29</v>
      </c>
      <c r="M81" s="21">
        <f>L81/29 * 100</f>
        <v>100</v>
      </c>
      <c r="N81" s="21">
        <f xml:space="preserve"> SUMPRODUCT($E$19:$M$19,E81:M81)</f>
        <v>84.978750000000005</v>
      </c>
      <c r="O81" s="17" t="s">
        <v>63</v>
      </c>
      <c r="P81" s="17">
        <v>13521100</v>
      </c>
      <c r="Q81" s="17" t="s">
        <v>103</v>
      </c>
      <c r="R81" s="17">
        <v>60</v>
      </c>
    </row>
    <row r="82" spans="1:18" x14ac:dyDescent="0.35">
      <c r="A82" s="4">
        <v>61</v>
      </c>
      <c r="B82" s="18" t="s">
        <v>103</v>
      </c>
      <c r="C82" s="4">
        <v>13521101</v>
      </c>
      <c r="D82" s="17" t="s">
        <v>64</v>
      </c>
      <c r="E82" s="19">
        <v>74</v>
      </c>
      <c r="F82" s="20">
        <v>85</v>
      </c>
      <c r="G82" s="28">
        <v>83</v>
      </c>
      <c r="H82" s="28">
        <v>100</v>
      </c>
      <c r="I82" s="28">
        <v>83.5</v>
      </c>
      <c r="J82" s="28">
        <v>96.13</v>
      </c>
      <c r="K82" s="28">
        <v>108.65</v>
      </c>
      <c r="L82" s="17">
        <v>27</v>
      </c>
      <c r="M82" s="21">
        <f>L82/29 * 100</f>
        <v>93.103448275862064</v>
      </c>
      <c r="N82" s="21">
        <f xml:space="preserve"> SUMPRODUCT($E$19:$M$19,E82:M82)</f>
        <v>85.623368965517244</v>
      </c>
      <c r="O82" s="17" t="s">
        <v>64</v>
      </c>
      <c r="P82" s="17">
        <v>13521101</v>
      </c>
      <c r="Q82" s="17" t="s">
        <v>103</v>
      </c>
      <c r="R82" s="17">
        <v>61</v>
      </c>
    </row>
    <row r="83" spans="1:18" x14ac:dyDescent="0.35">
      <c r="A83" s="4">
        <v>62</v>
      </c>
      <c r="B83" s="18" t="s">
        <v>103</v>
      </c>
      <c r="C83" s="4">
        <v>13521102</v>
      </c>
      <c r="D83" s="17" t="s">
        <v>65</v>
      </c>
      <c r="E83" s="22">
        <v>95</v>
      </c>
      <c r="F83" s="20">
        <v>91</v>
      </c>
      <c r="G83" s="28">
        <v>100</v>
      </c>
      <c r="H83" s="28">
        <v>95</v>
      </c>
      <c r="I83" s="28">
        <v>98</v>
      </c>
      <c r="J83" s="28">
        <v>94</v>
      </c>
      <c r="K83" s="28">
        <v>97.45</v>
      </c>
      <c r="L83" s="17">
        <v>29</v>
      </c>
      <c r="M83" s="21">
        <f>L83/29 * 100</f>
        <v>100</v>
      </c>
      <c r="N83" s="21">
        <f xml:space="preserve"> SUMPRODUCT($E$19:$M$19,E83:M83)</f>
        <v>94.583249999999992</v>
      </c>
      <c r="O83" s="17" t="s">
        <v>65</v>
      </c>
      <c r="P83" s="17">
        <v>13521102</v>
      </c>
      <c r="Q83" s="17" t="s">
        <v>103</v>
      </c>
      <c r="R83" s="17">
        <v>62</v>
      </c>
    </row>
    <row r="84" spans="1:18" x14ac:dyDescent="0.35">
      <c r="A84" s="4">
        <v>63</v>
      </c>
      <c r="B84" s="18" t="s">
        <v>103</v>
      </c>
      <c r="C84" s="4">
        <v>13521103</v>
      </c>
      <c r="D84" s="17" t="s">
        <v>66</v>
      </c>
      <c r="E84" s="19">
        <v>66</v>
      </c>
      <c r="F84" s="20">
        <v>55</v>
      </c>
      <c r="G84" s="28">
        <v>82</v>
      </c>
      <c r="H84" s="28">
        <v>94.5</v>
      </c>
      <c r="I84" s="28">
        <v>79</v>
      </c>
      <c r="J84" s="28">
        <v>74.62</v>
      </c>
      <c r="K84" s="28">
        <v>106.63</v>
      </c>
      <c r="L84" s="17">
        <v>25</v>
      </c>
      <c r="M84" s="21">
        <f>L84/29 * 100</f>
        <v>86.206896551724128</v>
      </c>
      <c r="N84" s="21">
        <f xml:space="preserve"> SUMPRODUCT($E$19:$M$19,E84:M84)</f>
        <v>71.315387931034479</v>
      </c>
      <c r="O84" s="17" t="s">
        <v>66</v>
      </c>
      <c r="P84" s="17">
        <v>13521103</v>
      </c>
      <c r="Q84" s="17" t="s">
        <v>103</v>
      </c>
      <c r="R84" s="17">
        <v>63</v>
      </c>
    </row>
    <row r="85" spans="1:18" x14ac:dyDescent="0.35">
      <c r="A85" s="4">
        <v>64</v>
      </c>
      <c r="B85" s="18" t="s">
        <v>103</v>
      </c>
      <c r="C85" s="4">
        <v>13521104</v>
      </c>
      <c r="D85" s="17" t="s">
        <v>67</v>
      </c>
      <c r="E85" s="19">
        <v>48</v>
      </c>
      <c r="F85" s="20">
        <v>61</v>
      </c>
      <c r="G85" s="28">
        <v>0</v>
      </c>
      <c r="H85" s="28">
        <v>82</v>
      </c>
      <c r="I85" s="28">
        <v>44</v>
      </c>
      <c r="J85" s="28">
        <v>99.73</v>
      </c>
      <c r="K85" s="28">
        <v>103.8</v>
      </c>
      <c r="L85" s="17">
        <v>24</v>
      </c>
      <c r="M85" s="21">
        <f>L85/29 * 100</f>
        <v>82.758620689655174</v>
      </c>
      <c r="N85" s="21">
        <f xml:space="preserve"> SUMPRODUCT($E$19:$M$19,E85:M85)</f>
        <v>60.475222413793105</v>
      </c>
      <c r="O85" s="17" t="s">
        <v>67</v>
      </c>
      <c r="P85" s="17">
        <v>13521104</v>
      </c>
      <c r="Q85" s="17" t="s">
        <v>103</v>
      </c>
      <c r="R85" s="17">
        <v>64</v>
      </c>
    </row>
    <row r="86" spans="1:18" x14ac:dyDescent="0.35">
      <c r="A86" s="4">
        <v>65</v>
      </c>
      <c r="B86" s="18" t="s">
        <v>103</v>
      </c>
      <c r="C86" s="4">
        <v>13521105</v>
      </c>
      <c r="D86" s="17" t="s">
        <v>68</v>
      </c>
      <c r="E86" s="19">
        <v>65</v>
      </c>
      <c r="F86" s="20">
        <v>74</v>
      </c>
      <c r="G86" s="28">
        <v>98</v>
      </c>
      <c r="H86" s="28">
        <v>95.5</v>
      </c>
      <c r="I86" s="28">
        <v>71</v>
      </c>
      <c r="J86" s="28">
        <v>74.930000000000007</v>
      </c>
      <c r="K86" s="28">
        <v>95.43</v>
      </c>
      <c r="L86" s="17">
        <v>29</v>
      </c>
      <c r="M86" s="21">
        <f>L86/29 * 100</f>
        <v>100</v>
      </c>
      <c r="N86" s="21">
        <f xml:space="preserve"> SUMPRODUCT($E$19:$M$19,E86:M86)</f>
        <v>76.695600000000013</v>
      </c>
      <c r="O86" s="17" t="s">
        <v>68</v>
      </c>
      <c r="P86" s="17">
        <v>13521105</v>
      </c>
      <c r="Q86" s="17" t="s">
        <v>103</v>
      </c>
      <c r="R86" s="17">
        <v>65</v>
      </c>
    </row>
    <row r="87" spans="1:18" x14ac:dyDescent="0.35">
      <c r="A87" s="4">
        <v>66</v>
      </c>
      <c r="B87" s="18" t="s">
        <v>103</v>
      </c>
      <c r="C87" s="4">
        <v>13521106</v>
      </c>
      <c r="D87" s="17" t="s">
        <v>69</v>
      </c>
      <c r="E87" s="19">
        <v>47</v>
      </c>
      <c r="F87" s="20">
        <v>59</v>
      </c>
      <c r="G87" s="28">
        <v>74</v>
      </c>
      <c r="H87" s="28">
        <v>55</v>
      </c>
      <c r="I87" s="28">
        <v>41</v>
      </c>
      <c r="J87" s="28">
        <v>94.71</v>
      </c>
      <c r="K87" s="28">
        <v>98.7</v>
      </c>
      <c r="L87" s="17">
        <v>26</v>
      </c>
      <c r="M87" s="21">
        <f>L87/29 * 100</f>
        <v>89.65517241379311</v>
      </c>
      <c r="N87" s="21">
        <f xml:space="preserve"> SUMPRODUCT($E$19:$M$19,E87:M87)</f>
        <v>61.93295344827586</v>
      </c>
      <c r="O87" s="17" t="s">
        <v>69</v>
      </c>
      <c r="P87" s="17">
        <v>13521106</v>
      </c>
      <c r="Q87" s="17" t="s">
        <v>103</v>
      </c>
      <c r="R87" s="17">
        <v>66</v>
      </c>
    </row>
    <row r="88" spans="1:18" x14ac:dyDescent="0.35">
      <c r="A88" s="4">
        <v>67</v>
      </c>
      <c r="B88" s="18" t="s">
        <v>103</v>
      </c>
      <c r="C88" s="4">
        <v>13521107</v>
      </c>
      <c r="D88" s="17" t="s">
        <v>70</v>
      </c>
      <c r="E88" s="19">
        <v>90</v>
      </c>
      <c r="F88" s="20">
        <v>85</v>
      </c>
      <c r="G88" s="28">
        <v>85</v>
      </c>
      <c r="H88" s="28">
        <v>94.5</v>
      </c>
      <c r="I88" s="28">
        <v>70</v>
      </c>
      <c r="J88" s="28">
        <v>92.91</v>
      </c>
      <c r="K88" s="28">
        <v>96.75</v>
      </c>
      <c r="L88" s="17">
        <v>29</v>
      </c>
      <c r="M88" s="21">
        <f>L88/29 * 100</f>
        <v>100</v>
      </c>
      <c r="N88" s="21">
        <f xml:space="preserve"> SUMPRODUCT($E$19:$M$19,E88:M88)</f>
        <v>88.086100000000002</v>
      </c>
      <c r="O88" s="17" t="s">
        <v>70</v>
      </c>
      <c r="P88" s="17">
        <v>13521107</v>
      </c>
      <c r="Q88" s="17" t="s">
        <v>103</v>
      </c>
      <c r="R88" s="17">
        <v>67</v>
      </c>
    </row>
    <row r="89" spans="1:18" x14ac:dyDescent="0.35">
      <c r="A89" s="4">
        <v>1</v>
      </c>
      <c r="B89" s="23" t="s">
        <v>104</v>
      </c>
      <c r="C89" s="4">
        <v>13518014</v>
      </c>
      <c r="D89" s="17" t="s">
        <v>136</v>
      </c>
      <c r="E89" s="17">
        <v>67</v>
      </c>
      <c r="F89" s="20">
        <v>76</v>
      </c>
      <c r="G89" s="28">
        <v>93</v>
      </c>
      <c r="H89" s="28">
        <v>46</v>
      </c>
      <c r="I89" s="28">
        <v>49</v>
      </c>
      <c r="J89" s="28">
        <v>43.97</v>
      </c>
      <c r="K89" s="28">
        <v>79.849999999999994</v>
      </c>
      <c r="L89" s="17">
        <v>27</v>
      </c>
      <c r="M89" s="21">
        <f>L89/30 * 100</f>
        <v>90</v>
      </c>
      <c r="N89" s="21">
        <f xml:space="preserve"> SUMPRODUCT($E$19:$M$19,E89:M89)</f>
        <v>68.384699999999995</v>
      </c>
      <c r="O89" s="17" t="s">
        <v>136</v>
      </c>
      <c r="P89" s="17">
        <v>13518014</v>
      </c>
      <c r="Q89" s="17" t="s">
        <v>104</v>
      </c>
      <c r="R89" s="17">
        <v>1</v>
      </c>
    </row>
    <row r="90" spans="1:18" x14ac:dyDescent="0.35">
      <c r="A90" s="4">
        <v>2</v>
      </c>
      <c r="B90" s="23" t="s">
        <v>104</v>
      </c>
      <c r="C90" s="4">
        <v>13518134</v>
      </c>
      <c r="D90" s="17" t="s">
        <v>137</v>
      </c>
      <c r="E90" s="17">
        <v>59</v>
      </c>
      <c r="F90" s="20">
        <v>31</v>
      </c>
      <c r="G90" s="28">
        <v>85</v>
      </c>
      <c r="H90" s="28">
        <v>41</v>
      </c>
      <c r="I90" s="28">
        <v>52</v>
      </c>
      <c r="J90" s="28">
        <v>43.97</v>
      </c>
      <c r="K90" s="28">
        <v>43.05</v>
      </c>
      <c r="L90" s="17">
        <v>26</v>
      </c>
      <c r="M90" s="21">
        <f>L90/30 * 100</f>
        <v>86.666666666666671</v>
      </c>
      <c r="N90" s="21">
        <f xml:space="preserve"> SUMPRODUCT($E$19:$M$19,E90:M90)</f>
        <v>48.590033333333338</v>
      </c>
      <c r="O90" s="17" t="s">
        <v>137</v>
      </c>
      <c r="P90" s="17">
        <v>13518134</v>
      </c>
      <c r="Q90" s="17" t="s">
        <v>104</v>
      </c>
      <c r="R90" s="17">
        <v>2</v>
      </c>
    </row>
    <row r="91" spans="1:18" x14ac:dyDescent="0.35">
      <c r="A91" s="4">
        <v>3</v>
      </c>
      <c r="B91" s="23" t="s">
        <v>104</v>
      </c>
      <c r="C91" s="4">
        <v>13521108</v>
      </c>
      <c r="D91" s="17" t="s">
        <v>138</v>
      </c>
      <c r="E91" s="17">
        <v>95</v>
      </c>
      <c r="F91" s="20">
        <v>83</v>
      </c>
      <c r="G91" s="28">
        <v>100</v>
      </c>
      <c r="H91" s="28">
        <v>61</v>
      </c>
      <c r="I91" s="28">
        <v>83.5</v>
      </c>
      <c r="J91" s="28">
        <v>82.18</v>
      </c>
      <c r="K91" s="28">
        <v>104.27500000000001</v>
      </c>
      <c r="L91" s="17">
        <v>30</v>
      </c>
      <c r="M91" s="21">
        <f>L91/30 * 100</f>
        <v>100</v>
      </c>
      <c r="N91" s="21">
        <f xml:space="preserve"> SUMPRODUCT($E$19:$M$19,E91:M91)</f>
        <v>88.363675000000001</v>
      </c>
      <c r="O91" s="17" t="s">
        <v>138</v>
      </c>
      <c r="P91" s="17">
        <v>13521108</v>
      </c>
      <c r="Q91" s="17" t="s">
        <v>104</v>
      </c>
      <c r="R91" s="17">
        <v>3</v>
      </c>
    </row>
    <row r="92" spans="1:18" x14ac:dyDescent="0.35">
      <c r="A92" s="4">
        <v>4</v>
      </c>
      <c r="B92" s="23" t="s">
        <v>104</v>
      </c>
      <c r="C92" s="4">
        <v>13521109</v>
      </c>
      <c r="D92" s="17" t="s">
        <v>139</v>
      </c>
      <c r="E92" s="17">
        <v>56</v>
      </c>
      <c r="F92" s="20">
        <v>51</v>
      </c>
      <c r="G92" s="28">
        <v>92</v>
      </c>
      <c r="H92" s="28">
        <v>85</v>
      </c>
      <c r="I92" s="28">
        <v>59</v>
      </c>
      <c r="J92" s="28">
        <v>100.32</v>
      </c>
      <c r="K92" s="28">
        <v>99.5</v>
      </c>
      <c r="L92" s="17">
        <v>28</v>
      </c>
      <c r="M92" s="21">
        <f>L92/30 * 100</f>
        <v>93.333333333333329</v>
      </c>
      <c r="N92" s="21">
        <f xml:space="preserve"> SUMPRODUCT($E$19:$M$19,E92:M92)</f>
        <v>67.471366666666668</v>
      </c>
      <c r="O92" s="17" t="s">
        <v>139</v>
      </c>
      <c r="P92" s="17">
        <v>13521109</v>
      </c>
      <c r="Q92" s="17" t="s">
        <v>104</v>
      </c>
      <c r="R92" s="17">
        <v>4</v>
      </c>
    </row>
    <row r="93" spans="1:18" x14ac:dyDescent="0.35">
      <c r="A93" s="4">
        <v>5</v>
      </c>
      <c r="B93" s="23" t="s">
        <v>104</v>
      </c>
      <c r="C93" s="4">
        <v>13521110</v>
      </c>
      <c r="D93" s="17" t="s">
        <v>140</v>
      </c>
      <c r="E93" s="17">
        <v>69</v>
      </c>
      <c r="F93" s="20">
        <v>69</v>
      </c>
      <c r="G93" s="28">
        <v>88</v>
      </c>
      <c r="H93" s="28">
        <v>61</v>
      </c>
      <c r="I93" s="28">
        <v>72</v>
      </c>
      <c r="J93" s="28">
        <v>83.61</v>
      </c>
      <c r="K93" s="28">
        <v>95.125</v>
      </c>
      <c r="L93" s="17">
        <v>30</v>
      </c>
      <c r="M93" s="21">
        <f>L93/30 * 100</f>
        <v>100</v>
      </c>
      <c r="N93" s="21">
        <f xml:space="preserve"> SUMPRODUCT($E$19:$M$19,E93:M93)</f>
        <v>74.062475000000006</v>
      </c>
      <c r="O93" s="17" t="s">
        <v>140</v>
      </c>
      <c r="P93" s="17">
        <v>13521110</v>
      </c>
      <c r="Q93" s="17" t="s">
        <v>104</v>
      </c>
      <c r="R93" s="17">
        <v>5</v>
      </c>
    </row>
    <row r="94" spans="1:18" x14ac:dyDescent="0.35">
      <c r="A94" s="4">
        <v>6</v>
      </c>
      <c r="B94" s="23" t="s">
        <v>104</v>
      </c>
      <c r="C94" s="4">
        <v>13521111</v>
      </c>
      <c r="D94" s="17" t="s">
        <v>141</v>
      </c>
      <c r="E94" s="17">
        <v>79</v>
      </c>
      <c r="F94" s="20">
        <v>73</v>
      </c>
      <c r="G94" s="28">
        <v>78</v>
      </c>
      <c r="H94" s="28">
        <v>57.5</v>
      </c>
      <c r="I94" s="28">
        <v>53.5</v>
      </c>
      <c r="J94" s="28">
        <v>89.8</v>
      </c>
      <c r="K94" s="28">
        <v>92.25</v>
      </c>
      <c r="L94" s="17">
        <v>30</v>
      </c>
      <c r="M94" s="21">
        <f>L94/30 * 100</f>
        <v>100</v>
      </c>
      <c r="N94" s="21">
        <f xml:space="preserve"> SUMPRODUCT($E$19:$M$19,E94:M94)</f>
        <v>76.304249999999996</v>
      </c>
      <c r="O94" s="17" t="s">
        <v>141</v>
      </c>
      <c r="P94" s="17">
        <v>13521111</v>
      </c>
      <c r="Q94" s="17" t="s">
        <v>104</v>
      </c>
      <c r="R94" s="17">
        <v>6</v>
      </c>
    </row>
    <row r="95" spans="1:18" x14ac:dyDescent="0.35">
      <c r="A95" s="4">
        <v>7</v>
      </c>
      <c r="B95" s="23" t="s">
        <v>104</v>
      </c>
      <c r="C95" s="4">
        <v>13521112</v>
      </c>
      <c r="D95" s="17" t="s">
        <v>142</v>
      </c>
      <c r="E95" s="17">
        <v>79</v>
      </c>
      <c r="F95" s="20">
        <v>57</v>
      </c>
      <c r="G95" s="28">
        <v>100</v>
      </c>
      <c r="H95" s="28">
        <v>64</v>
      </c>
      <c r="I95" s="28">
        <v>45</v>
      </c>
      <c r="J95" s="28">
        <v>83.61</v>
      </c>
      <c r="K95" s="28">
        <v>94.775000000000006</v>
      </c>
      <c r="L95" s="17">
        <v>29</v>
      </c>
      <c r="M95" s="21">
        <f>L95/30 * 100</f>
        <v>96.666666666666671</v>
      </c>
      <c r="N95" s="21">
        <f xml:space="preserve"> SUMPRODUCT($E$19:$M$19,E95:M95)</f>
        <v>72.526058333333339</v>
      </c>
      <c r="O95" s="17" t="s">
        <v>142</v>
      </c>
      <c r="P95" s="17">
        <v>13521112</v>
      </c>
      <c r="Q95" s="17" t="s">
        <v>104</v>
      </c>
      <c r="R95" s="17">
        <v>7</v>
      </c>
    </row>
    <row r="96" spans="1:18" x14ac:dyDescent="0.35">
      <c r="A96" s="4">
        <v>8</v>
      </c>
      <c r="B96" s="23" t="s">
        <v>104</v>
      </c>
      <c r="C96" s="4">
        <v>13521113</v>
      </c>
      <c r="D96" s="17" t="s">
        <v>143</v>
      </c>
      <c r="E96" s="17">
        <v>26</v>
      </c>
      <c r="F96" s="20">
        <v>37</v>
      </c>
      <c r="G96" s="28">
        <v>28</v>
      </c>
      <c r="H96" s="28">
        <v>18</v>
      </c>
      <c r="I96" s="28">
        <v>11</v>
      </c>
      <c r="J96" s="28">
        <v>94.88</v>
      </c>
      <c r="K96" s="28">
        <v>0</v>
      </c>
      <c r="L96" s="17">
        <v>23</v>
      </c>
      <c r="M96" s="21">
        <f>L96/30 * 100</f>
        <v>76.666666666666671</v>
      </c>
      <c r="N96" s="21">
        <f xml:space="preserve"> SUMPRODUCT($E$19:$M$19,E96:M96)</f>
        <v>32.48813333333333</v>
      </c>
      <c r="O96" s="17" t="s">
        <v>143</v>
      </c>
      <c r="P96" s="17">
        <v>13521113</v>
      </c>
      <c r="Q96" s="17" t="s">
        <v>104</v>
      </c>
      <c r="R96" s="17">
        <v>8</v>
      </c>
    </row>
    <row r="97" spans="1:18" x14ac:dyDescent="0.35">
      <c r="A97" s="4">
        <v>9</v>
      </c>
      <c r="B97" s="23" t="s">
        <v>104</v>
      </c>
      <c r="C97" s="4">
        <v>13521114</v>
      </c>
      <c r="D97" s="17" t="s">
        <v>144</v>
      </c>
      <c r="E97" s="17">
        <v>75</v>
      </c>
      <c r="F97" s="20">
        <v>65</v>
      </c>
      <c r="G97" s="28">
        <v>100</v>
      </c>
      <c r="H97" s="28">
        <v>84</v>
      </c>
      <c r="I97" s="28">
        <v>95</v>
      </c>
      <c r="J97" s="28">
        <v>101.16</v>
      </c>
      <c r="K97" s="28">
        <v>108.77500000000001</v>
      </c>
      <c r="L97" s="17">
        <v>30</v>
      </c>
      <c r="M97" s="21">
        <f>L97/30 * 100</f>
        <v>100</v>
      </c>
      <c r="N97" s="21">
        <f xml:space="preserve"> SUMPRODUCT($E$19:$M$19,E97:M97)</f>
        <v>81.374475000000004</v>
      </c>
      <c r="O97" s="17" t="s">
        <v>144</v>
      </c>
      <c r="P97" s="17">
        <v>13521114</v>
      </c>
      <c r="Q97" s="17" t="s">
        <v>104</v>
      </c>
      <c r="R97" s="17">
        <v>9</v>
      </c>
    </row>
    <row r="98" spans="1:18" x14ac:dyDescent="0.35">
      <c r="A98" s="4">
        <v>10</v>
      </c>
      <c r="B98" s="23" t="s">
        <v>104</v>
      </c>
      <c r="C98" s="4">
        <v>13521115</v>
      </c>
      <c r="D98" s="17" t="s">
        <v>145</v>
      </c>
      <c r="E98" s="17">
        <v>65</v>
      </c>
      <c r="F98" s="20">
        <v>72</v>
      </c>
      <c r="G98" s="28">
        <v>80</v>
      </c>
      <c r="H98" s="28">
        <v>88</v>
      </c>
      <c r="I98" s="28">
        <v>84.5</v>
      </c>
      <c r="J98" s="28">
        <v>93.16</v>
      </c>
      <c r="K98" s="28">
        <v>101.55</v>
      </c>
      <c r="L98" s="17">
        <v>27</v>
      </c>
      <c r="M98" s="21">
        <f>L98/30 * 100</f>
        <v>90</v>
      </c>
      <c r="N98" s="21">
        <f xml:space="preserve"> SUMPRODUCT($E$19:$M$19,E98:M98)</f>
        <v>77.125349999999997</v>
      </c>
      <c r="O98" s="17" t="s">
        <v>145</v>
      </c>
      <c r="P98" s="17">
        <v>13521115</v>
      </c>
      <c r="Q98" s="17" t="s">
        <v>104</v>
      </c>
      <c r="R98" s="17">
        <v>10</v>
      </c>
    </row>
    <row r="99" spans="1:18" x14ac:dyDescent="0.35">
      <c r="A99" s="4">
        <v>11</v>
      </c>
      <c r="B99" s="23" t="s">
        <v>104</v>
      </c>
      <c r="C99" s="4">
        <v>13521116</v>
      </c>
      <c r="D99" s="17" t="s">
        <v>146</v>
      </c>
      <c r="E99" s="17">
        <v>84</v>
      </c>
      <c r="F99" s="20">
        <v>88</v>
      </c>
      <c r="G99" s="28">
        <v>76</v>
      </c>
      <c r="H99" s="28">
        <v>74.5</v>
      </c>
      <c r="I99" s="28">
        <v>78.5</v>
      </c>
      <c r="J99" s="28">
        <v>90</v>
      </c>
      <c r="K99" s="28">
        <v>89.325000000000003</v>
      </c>
      <c r="L99" s="17">
        <v>30</v>
      </c>
      <c r="M99" s="21">
        <f>L99/30 * 100</f>
        <v>100</v>
      </c>
      <c r="N99" s="21">
        <f xml:space="preserve"> SUMPRODUCT($E$19:$M$19,E99:M99)</f>
        <v>84.872624999999999</v>
      </c>
      <c r="O99" s="17" t="s">
        <v>146</v>
      </c>
      <c r="P99" s="17">
        <v>13521116</v>
      </c>
      <c r="Q99" s="17" t="s">
        <v>104</v>
      </c>
      <c r="R99" s="17">
        <v>11</v>
      </c>
    </row>
    <row r="100" spans="1:18" x14ac:dyDescent="0.35">
      <c r="A100" s="4">
        <v>12</v>
      </c>
      <c r="B100" s="23" t="s">
        <v>104</v>
      </c>
      <c r="C100" s="4">
        <v>13521117</v>
      </c>
      <c r="D100" s="17" t="s">
        <v>147</v>
      </c>
      <c r="E100" s="17">
        <v>56</v>
      </c>
      <c r="F100" s="20">
        <v>69</v>
      </c>
      <c r="G100" s="28">
        <v>13</v>
      </c>
      <c r="H100" s="28">
        <v>87.5</v>
      </c>
      <c r="I100" s="28">
        <v>0</v>
      </c>
      <c r="J100" s="28">
        <v>74.62</v>
      </c>
      <c r="K100" s="28">
        <v>97.55</v>
      </c>
      <c r="L100" s="17">
        <v>28</v>
      </c>
      <c r="M100" s="21">
        <f>L100/30 * 100</f>
        <v>93.333333333333329</v>
      </c>
      <c r="N100" s="21">
        <f xml:space="preserve"> SUMPRODUCT($E$19:$M$19,E100:M100)</f>
        <v>61.036116666666665</v>
      </c>
      <c r="O100" s="17" t="s">
        <v>147</v>
      </c>
      <c r="P100" s="17">
        <v>13521117</v>
      </c>
      <c r="Q100" s="17" t="s">
        <v>104</v>
      </c>
      <c r="R100" s="17">
        <v>12</v>
      </c>
    </row>
    <row r="101" spans="1:18" x14ac:dyDescent="0.35">
      <c r="A101" s="4">
        <v>13</v>
      </c>
      <c r="B101" s="23" t="s">
        <v>104</v>
      </c>
      <c r="C101" s="4">
        <v>13521118</v>
      </c>
      <c r="D101" s="17" t="s">
        <v>148</v>
      </c>
      <c r="E101" s="17">
        <v>68</v>
      </c>
      <c r="F101" s="20">
        <v>80</v>
      </c>
      <c r="G101" s="28">
        <v>90</v>
      </c>
      <c r="H101" s="28">
        <v>55.5</v>
      </c>
      <c r="I101" s="28">
        <v>32</v>
      </c>
      <c r="J101" s="28">
        <v>88.54</v>
      </c>
      <c r="K101" s="28">
        <v>99.325000000000003</v>
      </c>
      <c r="L101" s="17">
        <v>29</v>
      </c>
      <c r="M101" s="21">
        <f>L101/30 * 100</f>
        <v>96.666666666666671</v>
      </c>
      <c r="N101" s="21">
        <f xml:space="preserve"> SUMPRODUCT($E$19:$M$19,E101:M101)</f>
        <v>74.726858333333354</v>
      </c>
      <c r="O101" s="17" t="s">
        <v>148</v>
      </c>
      <c r="P101" s="17">
        <v>13521118</v>
      </c>
      <c r="Q101" s="17" t="s">
        <v>104</v>
      </c>
      <c r="R101" s="17">
        <v>13</v>
      </c>
    </row>
    <row r="102" spans="1:18" x14ac:dyDescent="0.35">
      <c r="A102" s="4">
        <v>14</v>
      </c>
      <c r="B102" s="23" t="s">
        <v>104</v>
      </c>
      <c r="C102" s="4">
        <v>13521119</v>
      </c>
      <c r="D102" s="17" t="s">
        <v>149</v>
      </c>
      <c r="E102" s="17">
        <v>90</v>
      </c>
      <c r="F102" s="20">
        <v>74</v>
      </c>
      <c r="G102" s="28">
        <v>85</v>
      </c>
      <c r="H102" s="28">
        <v>81</v>
      </c>
      <c r="I102" s="28">
        <v>62</v>
      </c>
      <c r="J102" s="28">
        <v>92.78</v>
      </c>
      <c r="K102" s="28">
        <v>110</v>
      </c>
      <c r="L102" s="17">
        <v>28</v>
      </c>
      <c r="M102" s="21">
        <f>L102/30 * 100</f>
        <v>93.333333333333329</v>
      </c>
      <c r="N102" s="21">
        <f xml:space="preserve"> SUMPRODUCT($E$19:$M$19,E102:M102)</f>
        <v>84.262966666666685</v>
      </c>
      <c r="O102" s="17" t="s">
        <v>149</v>
      </c>
      <c r="P102" s="17">
        <v>13521119</v>
      </c>
      <c r="Q102" s="17" t="s">
        <v>104</v>
      </c>
      <c r="R102" s="17">
        <v>14</v>
      </c>
    </row>
    <row r="103" spans="1:18" x14ac:dyDescent="0.35">
      <c r="A103" s="4">
        <v>15</v>
      </c>
      <c r="B103" s="23" t="s">
        <v>104</v>
      </c>
      <c r="C103" s="4">
        <v>13521120</v>
      </c>
      <c r="D103" s="17" t="s">
        <v>150</v>
      </c>
      <c r="E103" s="17">
        <v>85</v>
      </c>
      <c r="F103" s="20">
        <v>72</v>
      </c>
      <c r="G103" s="28">
        <v>98</v>
      </c>
      <c r="H103" s="28">
        <v>94</v>
      </c>
      <c r="I103" s="28">
        <v>77.5</v>
      </c>
      <c r="J103" s="28">
        <v>94.65</v>
      </c>
      <c r="K103" s="28">
        <v>89.125</v>
      </c>
      <c r="L103" s="17">
        <v>29</v>
      </c>
      <c r="M103" s="21">
        <f>L103/30 * 100</f>
        <v>96.666666666666671</v>
      </c>
      <c r="N103" s="21">
        <f xml:space="preserve"> SUMPRODUCT($E$19:$M$19,E103:M103)</f>
        <v>83.519208333333324</v>
      </c>
      <c r="O103" s="17" t="s">
        <v>150</v>
      </c>
      <c r="P103" s="17">
        <v>13521120</v>
      </c>
      <c r="Q103" s="17" t="s">
        <v>104</v>
      </c>
      <c r="R103" s="17">
        <v>15</v>
      </c>
    </row>
    <row r="104" spans="1:18" x14ac:dyDescent="0.35">
      <c r="A104" s="4">
        <v>16</v>
      </c>
      <c r="B104" s="23" t="s">
        <v>104</v>
      </c>
      <c r="C104" s="4">
        <v>13521121</v>
      </c>
      <c r="D104" s="17" t="s">
        <v>151</v>
      </c>
      <c r="E104" s="17">
        <v>90</v>
      </c>
      <c r="F104" s="20">
        <v>76</v>
      </c>
      <c r="G104" s="28">
        <v>82</v>
      </c>
      <c r="H104" s="28">
        <v>91</v>
      </c>
      <c r="I104" s="28">
        <v>70.5</v>
      </c>
      <c r="J104" s="28">
        <v>100.32</v>
      </c>
      <c r="K104" s="28">
        <v>95.125</v>
      </c>
      <c r="L104" s="17">
        <v>27</v>
      </c>
      <c r="M104" s="21">
        <f>L104/30 * 100</f>
        <v>90</v>
      </c>
      <c r="N104" s="21">
        <f xml:space="preserve"> SUMPRODUCT($E$19:$M$19,E104:M104)</f>
        <v>85.257824999999983</v>
      </c>
      <c r="O104" s="17" t="s">
        <v>151</v>
      </c>
      <c r="P104" s="17">
        <v>13521121</v>
      </c>
      <c r="Q104" s="17" t="s">
        <v>104</v>
      </c>
      <c r="R104" s="17">
        <v>16</v>
      </c>
    </row>
    <row r="105" spans="1:18" x14ac:dyDescent="0.35">
      <c r="A105" s="4">
        <v>17</v>
      </c>
      <c r="B105" s="23" t="s">
        <v>104</v>
      </c>
      <c r="C105" s="4">
        <v>13521122</v>
      </c>
      <c r="D105" s="17" t="s">
        <v>152</v>
      </c>
      <c r="E105" s="17">
        <v>80</v>
      </c>
      <c r="F105" s="20">
        <v>72</v>
      </c>
      <c r="G105" s="28">
        <v>100</v>
      </c>
      <c r="H105" s="28">
        <v>89</v>
      </c>
      <c r="I105" s="28">
        <v>63</v>
      </c>
      <c r="J105" s="28">
        <v>95.16</v>
      </c>
      <c r="K105" s="28">
        <v>102.7</v>
      </c>
      <c r="L105" s="17">
        <v>30</v>
      </c>
      <c r="M105" s="21">
        <f>L105/30 * 100</f>
        <v>100</v>
      </c>
      <c r="N105" s="21">
        <f xml:space="preserve"> SUMPRODUCT($E$19:$M$19,E105:M105)</f>
        <v>82.058099999999996</v>
      </c>
      <c r="O105" s="17" t="s">
        <v>152</v>
      </c>
      <c r="P105" s="17">
        <v>13521122</v>
      </c>
      <c r="Q105" s="17" t="s">
        <v>104</v>
      </c>
      <c r="R105" s="17">
        <v>17</v>
      </c>
    </row>
    <row r="106" spans="1:18" x14ac:dyDescent="0.35">
      <c r="A106" s="4">
        <v>18</v>
      </c>
      <c r="B106" s="23" t="s">
        <v>104</v>
      </c>
      <c r="C106" s="4">
        <v>13521123</v>
      </c>
      <c r="D106" s="17" t="s">
        <v>153</v>
      </c>
      <c r="E106" s="17">
        <v>96</v>
      </c>
      <c r="F106" s="20">
        <v>94</v>
      </c>
      <c r="G106" s="28">
        <v>100</v>
      </c>
      <c r="H106" s="28">
        <v>96</v>
      </c>
      <c r="I106" s="28">
        <v>78.5</v>
      </c>
      <c r="J106" s="28">
        <v>95.82</v>
      </c>
      <c r="K106" s="28">
        <v>109.375</v>
      </c>
      <c r="L106" s="17">
        <v>30</v>
      </c>
      <c r="M106" s="21">
        <f>L106/30 * 100</f>
        <v>100</v>
      </c>
      <c r="N106" s="21">
        <f xml:space="preserve"> SUMPRODUCT($E$19:$M$19,E106:M106)</f>
        <v>95.656575000000004</v>
      </c>
      <c r="O106" s="17" t="s">
        <v>153</v>
      </c>
      <c r="P106" s="17">
        <v>13521123</v>
      </c>
      <c r="Q106" s="17" t="s">
        <v>104</v>
      </c>
      <c r="R106" s="17">
        <v>18</v>
      </c>
    </row>
    <row r="107" spans="1:18" x14ac:dyDescent="0.35">
      <c r="A107" s="4">
        <v>19</v>
      </c>
      <c r="B107" s="23" t="s">
        <v>104</v>
      </c>
      <c r="C107" s="4">
        <v>13521124</v>
      </c>
      <c r="D107" s="17" t="s">
        <v>154</v>
      </c>
      <c r="E107" s="17">
        <v>95</v>
      </c>
      <c r="F107" s="20">
        <v>102</v>
      </c>
      <c r="G107" s="28">
        <v>100</v>
      </c>
      <c r="H107" s="28">
        <v>92</v>
      </c>
      <c r="I107" s="28">
        <v>96</v>
      </c>
      <c r="J107" s="28">
        <v>92.14</v>
      </c>
      <c r="K107" s="28">
        <v>110</v>
      </c>
      <c r="L107" s="17">
        <v>30</v>
      </c>
      <c r="M107" s="21">
        <f>L107/30 * 100</f>
        <v>100</v>
      </c>
      <c r="N107" s="21">
        <f xml:space="preserve"> SUMPRODUCT($E$19:$M$19,E107:M107)</f>
        <v>98.441900000000004</v>
      </c>
      <c r="O107" s="17" t="s">
        <v>154</v>
      </c>
      <c r="P107" s="17">
        <v>13521124</v>
      </c>
      <c r="Q107" s="17" t="s">
        <v>104</v>
      </c>
      <c r="R107" s="17">
        <v>19</v>
      </c>
    </row>
    <row r="108" spans="1:18" x14ac:dyDescent="0.35">
      <c r="A108" s="4">
        <v>20</v>
      </c>
      <c r="B108" s="23" t="s">
        <v>104</v>
      </c>
      <c r="C108" s="4">
        <v>13521125</v>
      </c>
      <c r="D108" s="17" t="s">
        <v>155</v>
      </c>
      <c r="E108" s="17">
        <v>53</v>
      </c>
      <c r="F108" s="20">
        <v>62</v>
      </c>
      <c r="G108" s="28">
        <v>95</v>
      </c>
      <c r="H108" s="28">
        <v>67</v>
      </c>
      <c r="I108" s="28">
        <v>63.5</v>
      </c>
      <c r="J108" s="28">
        <v>82.63</v>
      </c>
      <c r="K108" s="28">
        <v>101.55</v>
      </c>
      <c r="L108" s="17">
        <v>30</v>
      </c>
      <c r="M108" s="21">
        <f>L108/30 * 100</f>
        <v>100</v>
      </c>
      <c r="N108" s="21">
        <f xml:space="preserve"> SUMPRODUCT($E$19:$M$19,E108:M108)</f>
        <v>67.940299999999993</v>
      </c>
      <c r="O108" s="17" t="s">
        <v>155</v>
      </c>
      <c r="P108" s="17">
        <v>13521125</v>
      </c>
      <c r="Q108" s="17" t="s">
        <v>104</v>
      </c>
      <c r="R108" s="17">
        <v>20</v>
      </c>
    </row>
    <row r="109" spans="1:18" x14ac:dyDescent="0.35">
      <c r="A109" s="4">
        <v>21</v>
      </c>
      <c r="B109" s="23" t="s">
        <v>104</v>
      </c>
      <c r="C109" s="4">
        <v>13521127</v>
      </c>
      <c r="D109" s="17" t="s">
        <v>156</v>
      </c>
      <c r="E109" s="17">
        <v>74</v>
      </c>
      <c r="F109" s="20">
        <v>81</v>
      </c>
      <c r="G109" s="28">
        <v>95</v>
      </c>
      <c r="H109" s="28">
        <v>90.5</v>
      </c>
      <c r="I109" s="28">
        <v>94</v>
      </c>
      <c r="J109" s="28">
        <v>87.78</v>
      </c>
      <c r="K109" s="28">
        <v>97.45</v>
      </c>
      <c r="L109" s="17">
        <v>28</v>
      </c>
      <c r="M109" s="21">
        <f>L109/30 * 100</f>
        <v>93.333333333333329</v>
      </c>
      <c r="N109" s="21">
        <f xml:space="preserve"> SUMPRODUCT($E$19:$M$19,E109:M109)</f>
        <v>83.676216666666647</v>
      </c>
      <c r="O109" s="17" t="s">
        <v>156</v>
      </c>
      <c r="P109" s="17">
        <v>13521127</v>
      </c>
      <c r="Q109" s="17" t="s">
        <v>104</v>
      </c>
      <c r="R109" s="17">
        <v>21</v>
      </c>
    </row>
    <row r="110" spans="1:18" x14ac:dyDescent="0.35">
      <c r="A110" s="4">
        <v>22</v>
      </c>
      <c r="B110" s="23" t="s">
        <v>104</v>
      </c>
      <c r="C110" s="4">
        <v>13521128</v>
      </c>
      <c r="D110" s="17" t="s">
        <v>157</v>
      </c>
      <c r="E110" s="17">
        <v>67</v>
      </c>
      <c r="F110" s="20">
        <v>68</v>
      </c>
      <c r="G110" s="28">
        <v>93</v>
      </c>
      <c r="H110" s="28">
        <v>67</v>
      </c>
      <c r="I110" s="28">
        <v>57</v>
      </c>
      <c r="J110" s="28">
        <v>94.93</v>
      </c>
      <c r="K110" s="28">
        <v>106.625</v>
      </c>
      <c r="L110" s="17">
        <v>30</v>
      </c>
      <c r="M110" s="21">
        <f>L110/30 * 100</f>
        <v>100</v>
      </c>
      <c r="N110" s="21">
        <f xml:space="preserve"> SUMPRODUCT($E$19:$M$19,E110:M110)</f>
        <v>74.822175000000001</v>
      </c>
      <c r="O110" s="17" t="s">
        <v>157</v>
      </c>
      <c r="P110" s="17">
        <v>13521128</v>
      </c>
      <c r="Q110" s="17" t="s">
        <v>104</v>
      </c>
      <c r="R110" s="17">
        <v>22</v>
      </c>
    </row>
    <row r="111" spans="1:18" x14ac:dyDescent="0.35">
      <c r="A111" s="4">
        <v>23</v>
      </c>
      <c r="B111" s="23" t="s">
        <v>104</v>
      </c>
      <c r="C111" s="4">
        <v>13521129</v>
      </c>
      <c r="D111" s="17" t="s">
        <v>158</v>
      </c>
      <c r="E111" s="17">
        <v>95</v>
      </c>
      <c r="F111" s="20">
        <v>93</v>
      </c>
      <c r="G111" s="28">
        <v>85</v>
      </c>
      <c r="H111" s="28">
        <v>99</v>
      </c>
      <c r="I111" s="28">
        <v>89</v>
      </c>
      <c r="J111" s="28">
        <v>95.44</v>
      </c>
      <c r="K111" s="28">
        <v>107.65</v>
      </c>
      <c r="L111" s="17">
        <v>30</v>
      </c>
      <c r="M111" s="21">
        <f>L111/30 * 100</f>
        <v>100</v>
      </c>
      <c r="N111" s="21">
        <f xml:space="preserve"> SUMPRODUCT($E$19:$M$19,E111:M111)</f>
        <v>94.772649999999999</v>
      </c>
      <c r="O111" s="17" t="s">
        <v>158</v>
      </c>
      <c r="P111" s="17">
        <v>13521129</v>
      </c>
      <c r="Q111" s="17" t="s">
        <v>104</v>
      </c>
      <c r="R111" s="17">
        <v>23</v>
      </c>
    </row>
    <row r="112" spans="1:18" x14ac:dyDescent="0.35">
      <c r="A112" s="4">
        <v>24</v>
      </c>
      <c r="B112" s="23" t="s">
        <v>104</v>
      </c>
      <c r="C112" s="4">
        <v>13521130</v>
      </c>
      <c r="D112" s="17" t="s">
        <v>159</v>
      </c>
      <c r="E112" s="17">
        <v>85</v>
      </c>
      <c r="F112" s="20">
        <v>52</v>
      </c>
      <c r="G112" s="28">
        <v>88</v>
      </c>
      <c r="H112" s="28">
        <v>91</v>
      </c>
      <c r="I112" s="28">
        <v>66</v>
      </c>
      <c r="J112" s="28">
        <v>93.16</v>
      </c>
      <c r="K112" s="28">
        <v>106</v>
      </c>
      <c r="L112" s="17">
        <v>30</v>
      </c>
      <c r="M112" s="21">
        <f>L112/30 * 100</f>
        <v>100</v>
      </c>
      <c r="N112" s="21">
        <f xml:space="preserve"> SUMPRODUCT($E$19:$M$19,E112:M112)</f>
        <v>77.178600000000017</v>
      </c>
      <c r="O112" s="17" t="s">
        <v>159</v>
      </c>
      <c r="P112" s="17">
        <v>13521130</v>
      </c>
      <c r="Q112" s="17" t="s">
        <v>104</v>
      </c>
      <c r="R112" s="17">
        <v>24</v>
      </c>
    </row>
    <row r="113" spans="1:18" x14ac:dyDescent="0.35">
      <c r="A113" s="4">
        <v>25</v>
      </c>
      <c r="B113" s="23" t="s">
        <v>104</v>
      </c>
      <c r="C113" s="4">
        <v>13521131</v>
      </c>
      <c r="D113" s="17" t="s">
        <v>160</v>
      </c>
      <c r="E113" s="17">
        <v>85</v>
      </c>
      <c r="F113" s="20">
        <v>68</v>
      </c>
      <c r="G113" s="28">
        <v>100</v>
      </c>
      <c r="H113" s="28">
        <v>61</v>
      </c>
      <c r="I113" s="28">
        <v>76</v>
      </c>
      <c r="J113" s="28">
        <v>92.14</v>
      </c>
      <c r="K113" s="28">
        <v>110</v>
      </c>
      <c r="L113" s="17">
        <v>29</v>
      </c>
      <c r="M113" s="21">
        <f>L113/30 * 100</f>
        <v>96.666666666666671</v>
      </c>
      <c r="N113" s="21">
        <f xml:space="preserve"> SUMPRODUCT($E$19:$M$19,E113:M113)</f>
        <v>81.605233333333331</v>
      </c>
      <c r="O113" s="17" t="s">
        <v>160</v>
      </c>
      <c r="P113" s="17">
        <v>13521131</v>
      </c>
      <c r="Q113" s="17" t="s">
        <v>104</v>
      </c>
      <c r="R113" s="17">
        <v>25</v>
      </c>
    </row>
    <row r="114" spans="1:18" x14ac:dyDescent="0.35">
      <c r="A114" s="4">
        <v>26</v>
      </c>
      <c r="B114" s="23" t="s">
        <v>104</v>
      </c>
      <c r="C114" s="4">
        <v>13521132</v>
      </c>
      <c r="D114" s="17" t="s">
        <v>161</v>
      </c>
      <c r="E114" s="17">
        <v>88</v>
      </c>
      <c r="F114" s="20">
        <v>64</v>
      </c>
      <c r="G114" s="28">
        <v>100</v>
      </c>
      <c r="H114" s="28">
        <v>72</v>
      </c>
      <c r="I114" s="28">
        <v>80</v>
      </c>
      <c r="J114" s="28">
        <v>94.88</v>
      </c>
      <c r="K114" s="28">
        <v>89.125</v>
      </c>
      <c r="L114" s="17">
        <v>29</v>
      </c>
      <c r="M114" s="21">
        <f>L114/30 * 100</f>
        <v>96.666666666666671</v>
      </c>
      <c r="N114" s="21">
        <f xml:space="preserve"> SUMPRODUCT($E$19:$M$19,E114:M114)</f>
        <v>80.81375833333334</v>
      </c>
      <c r="O114" s="17" t="s">
        <v>161</v>
      </c>
      <c r="P114" s="17">
        <v>13521132</v>
      </c>
      <c r="Q114" s="17" t="s">
        <v>104</v>
      </c>
      <c r="R114" s="17">
        <v>26</v>
      </c>
    </row>
    <row r="115" spans="1:18" x14ac:dyDescent="0.35">
      <c r="A115" s="4">
        <v>27</v>
      </c>
      <c r="B115" s="23" t="s">
        <v>104</v>
      </c>
      <c r="C115" s="4">
        <v>13521133</v>
      </c>
      <c r="D115" s="17" t="s">
        <v>162</v>
      </c>
      <c r="E115" s="17">
        <v>85</v>
      </c>
      <c r="F115" s="20">
        <v>69</v>
      </c>
      <c r="G115" s="28">
        <v>81</v>
      </c>
      <c r="H115" s="28">
        <v>92.5</v>
      </c>
      <c r="I115" s="28">
        <v>68.5</v>
      </c>
      <c r="J115" s="28">
        <v>82.63</v>
      </c>
      <c r="K115" s="28">
        <v>106</v>
      </c>
      <c r="L115" s="17">
        <v>30</v>
      </c>
      <c r="M115" s="21">
        <f>L115/30 * 100</f>
        <v>100</v>
      </c>
      <c r="N115" s="21">
        <f xml:space="preserve"> SUMPRODUCT($E$19:$M$19,E115:M115)</f>
        <v>81.17355000000002</v>
      </c>
      <c r="O115" s="17" t="s">
        <v>162</v>
      </c>
      <c r="P115" s="17">
        <v>13521133</v>
      </c>
      <c r="Q115" s="17" t="s">
        <v>104</v>
      </c>
      <c r="R115" s="17">
        <v>27</v>
      </c>
    </row>
    <row r="116" spans="1:18" x14ac:dyDescent="0.35">
      <c r="A116" s="4">
        <v>28</v>
      </c>
      <c r="B116" s="23" t="s">
        <v>104</v>
      </c>
      <c r="C116" s="4">
        <v>13521134</v>
      </c>
      <c r="D116" s="17" t="s">
        <v>163</v>
      </c>
      <c r="E116" s="17">
        <v>81</v>
      </c>
      <c r="F116" s="20">
        <v>88</v>
      </c>
      <c r="G116" s="28">
        <v>83</v>
      </c>
      <c r="H116" s="28">
        <v>77</v>
      </c>
      <c r="I116" s="28">
        <v>78.5</v>
      </c>
      <c r="J116" s="28">
        <v>93.59</v>
      </c>
      <c r="K116" s="28">
        <v>103.575</v>
      </c>
      <c r="L116" s="17">
        <v>27</v>
      </c>
      <c r="M116" s="21">
        <f>L116/30 * 100</f>
        <v>90</v>
      </c>
      <c r="N116" s="21">
        <f xml:space="preserve"> SUMPRODUCT($E$19:$M$19,E116:M116)</f>
        <v>85.954025000000016</v>
      </c>
      <c r="O116" s="17" t="s">
        <v>163</v>
      </c>
      <c r="P116" s="17">
        <v>13521134</v>
      </c>
      <c r="Q116" s="17" t="s">
        <v>104</v>
      </c>
      <c r="R116" s="17">
        <v>28</v>
      </c>
    </row>
    <row r="117" spans="1:18" x14ac:dyDescent="0.35">
      <c r="A117" s="4">
        <v>29</v>
      </c>
      <c r="B117" s="23" t="s">
        <v>104</v>
      </c>
      <c r="C117" s="4">
        <v>13521135</v>
      </c>
      <c r="D117" s="17" t="s">
        <v>164</v>
      </c>
      <c r="E117" s="17">
        <v>80</v>
      </c>
      <c r="F117" s="20">
        <v>92</v>
      </c>
      <c r="G117" s="28">
        <v>68</v>
      </c>
      <c r="H117" s="28">
        <v>74.5</v>
      </c>
      <c r="I117" s="28">
        <v>78</v>
      </c>
      <c r="J117" s="28">
        <v>90</v>
      </c>
      <c r="K117" s="28">
        <v>92.25</v>
      </c>
      <c r="L117" s="17">
        <v>30</v>
      </c>
      <c r="M117" s="21">
        <f>L117/30 * 100</f>
        <v>100</v>
      </c>
      <c r="N117" s="21">
        <f xml:space="preserve"> SUMPRODUCT($E$19:$M$19,E117:M117)</f>
        <v>84.526250000000005</v>
      </c>
      <c r="O117" s="17" t="s">
        <v>164</v>
      </c>
      <c r="P117" s="17">
        <v>13521135</v>
      </c>
      <c r="Q117" s="17" t="s">
        <v>104</v>
      </c>
      <c r="R117" s="17">
        <v>29</v>
      </c>
    </row>
    <row r="118" spans="1:18" x14ac:dyDescent="0.35">
      <c r="A118" s="4">
        <v>30</v>
      </c>
      <c r="B118" s="23" t="s">
        <v>104</v>
      </c>
      <c r="C118" s="4">
        <v>13521136</v>
      </c>
      <c r="D118" s="17" t="s">
        <v>165</v>
      </c>
      <c r="E118" s="17">
        <v>51</v>
      </c>
      <c r="F118" s="20">
        <v>45</v>
      </c>
      <c r="G118" s="28">
        <v>43</v>
      </c>
      <c r="H118" s="28">
        <v>52.5</v>
      </c>
      <c r="I118" s="28">
        <v>33</v>
      </c>
      <c r="J118" s="28">
        <v>88.73</v>
      </c>
      <c r="K118" s="28">
        <v>81.95</v>
      </c>
      <c r="L118" s="17">
        <v>29</v>
      </c>
      <c r="M118" s="21">
        <f>L118/30 * 100</f>
        <v>96.666666666666671</v>
      </c>
      <c r="N118" s="21">
        <f xml:space="preserve"> SUMPRODUCT($E$19:$M$19,E118:M118)</f>
        <v>54.236133333333342</v>
      </c>
      <c r="O118" s="17" t="s">
        <v>165</v>
      </c>
      <c r="P118" s="17">
        <v>13521136</v>
      </c>
      <c r="Q118" s="17" t="s">
        <v>104</v>
      </c>
      <c r="R118" s="17">
        <v>30</v>
      </c>
    </row>
    <row r="119" spans="1:18" x14ac:dyDescent="0.35">
      <c r="A119" s="4">
        <v>31</v>
      </c>
      <c r="B119" s="23" t="s">
        <v>104</v>
      </c>
      <c r="C119" s="4">
        <v>13521137</v>
      </c>
      <c r="D119" s="17" t="s">
        <v>166</v>
      </c>
      <c r="E119" s="17">
        <v>100</v>
      </c>
      <c r="F119" s="20">
        <v>98</v>
      </c>
      <c r="G119" s="28">
        <v>100</v>
      </c>
      <c r="H119" s="28">
        <v>94</v>
      </c>
      <c r="I119" s="28">
        <v>76.5</v>
      </c>
      <c r="J119" s="28">
        <v>94.65</v>
      </c>
      <c r="K119" s="28">
        <v>108.77500000000001</v>
      </c>
      <c r="L119" s="17">
        <v>30</v>
      </c>
      <c r="M119" s="21">
        <f>L119/30 * 100</f>
        <v>100</v>
      </c>
      <c r="N119" s="21">
        <f xml:space="preserve"> SUMPRODUCT($E$19:$M$19,E119:M119)</f>
        <v>97.626125000000002</v>
      </c>
      <c r="O119" s="17" t="s">
        <v>166</v>
      </c>
      <c r="P119" s="17">
        <v>13521137</v>
      </c>
      <c r="Q119" s="17" t="s">
        <v>104</v>
      </c>
      <c r="R119" s="17">
        <v>31</v>
      </c>
    </row>
    <row r="120" spans="1:18" x14ac:dyDescent="0.35">
      <c r="A120" s="4">
        <v>32</v>
      </c>
      <c r="B120" s="23" t="s">
        <v>104</v>
      </c>
      <c r="C120" s="4">
        <v>13521138</v>
      </c>
      <c r="D120" s="17" t="s">
        <v>167</v>
      </c>
      <c r="E120" s="17">
        <v>70</v>
      </c>
      <c r="F120" s="20">
        <v>68</v>
      </c>
      <c r="G120" s="28">
        <v>93</v>
      </c>
      <c r="H120" s="28">
        <v>99</v>
      </c>
      <c r="I120" s="28">
        <v>52</v>
      </c>
      <c r="J120" s="28">
        <v>91.09</v>
      </c>
      <c r="K120" s="28">
        <v>99.55</v>
      </c>
      <c r="L120" s="17">
        <v>29</v>
      </c>
      <c r="M120" s="21">
        <f>L120/30 * 100</f>
        <v>96.666666666666671</v>
      </c>
      <c r="N120" s="21">
        <f xml:space="preserve"> SUMPRODUCT($E$19:$M$19,E120:M120)</f>
        <v>76.617733333333334</v>
      </c>
      <c r="O120" s="17" t="s">
        <v>167</v>
      </c>
      <c r="P120" s="17">
        <v>13521138</v>
      </c>
      <c r="Q120" s="17" t="s">
        <v>104</v>
      </c>
      <c r="R120" s="17">
        <v>32</v>
      </c>
    </row>
    <row r="121" spans="1:18" x14ac:dyDescent="0.35">
      <c r="A121" s="4">
        <v>33</v>
      </c>
      <c r="B121" s="23" t="s">
        <v>104</v>
      </c>
      <c r="C121" s="4">
        <v>13521139</v>
      </c>
      <c r="D121" s="17" t="s">
        <v>168</v>
      </c>
      <c r="E121" s="17">
        <v>80</v>
      </c>
      <c r="F121" s="20">
        <v>84</v>
      </c>
      <c r="G121" s="28">
        <v>62</v>
      </c>
      <c r="H121" s="28">
        <v>87</v>
      </c>
      <c r="I121" s="28">
        <v>85</v>
      </c>
      <c r="J121" s="28">
        <v>90</v>
      </c>
      <c r="K121" s="28">
        <v>103.575</v>
      </c>
      <c r="L121" s="17">
        <v>30</v>
      </c>
      <c r="M121" s="21">
        <f>L121/30 * 100</f>
        <v>100</v>
      </c>
      <c r="N121" s="21">
        <f xml:space="preserve"> SUMPRODUCT($E$19:$M$19,E121:M121)</f>
        <v>84.033875000000023</v>
      </c>
      <c r="O121" s="17" t="s">
        <v>168</v>
      </c>
      <c r="P121" s="17">
        <v>13521139</v>
      </c>
      <c r="Q121" s="17" t="s">
        <v>104</v>
      </c>
      <c r="R121" s="17">
        <v>33</v>
      </c>
    </row>
    <row r="122" spans="1:18" x14ac:dyDescent="0.35">
      <c r="A122" s="4">
        <v>34</v>
      </c>
      <c r="B122" s="23" t="s">
        <v>104</v>
      </c>
      <c r="C122" s="4">
        <v>13521140</v>
      </c>
      <c r="D122" s="17" t="s">
        <v>169</v>
      </c>
      <c r="E122" s="17">
        <v>85</v>
      </c>
      <c r="F122" s="20">
        <v>65</v>
      </c>
      <c r="G122" s="28">
        <v>100</v>
      </c>
      <c r="H122" s="28">
        <v>43</v>
      </c>
      <c r="I122" s="28">
        <v>55</v>
      </c>
      <c r="J122" s="28">
        <v>82.86</v>
      </c>
      <c r="K122" s="28">
        <v>91.9</v>
      </c>
      <c r="L122" s="17">
        <v>30</v>
      </c>
      <c r="M122" s="21">
        <f>L122/30 * 100</f>
        <v>100</v>
      </c>
      <c r="N122" s="21">
        <f xml:space="preserve"> SUMPRODUCT($E$19:$M$19,E122:M122)</f>
        <v>75.71459999999999</v>
      </c>
      <c r="O122" s="17" t="s">
        <v>169</v>
      </c>
      <c r="P122" s="17">
        <v>13521140</v>
      </c>
      <c r="Q122" s="17" t="s">
        <v>104</v>
      </c>
      <c r="R122" s="17">
        <v>34</v>
      </c>
    </row>
    <row r="123" spans="1:18" x14ac:dyDescent="0.35">
      <c r="A123" s="4">
        <v>35</v>
      </c>
      <c r="B123" s="23" t="s">
        <v>104</v>
      </c>
      <c r="C123" s="4">
        <v>13521141</v>
      </c>
      <c r="D123" s="17" t="s">
        <v>170</v>
      </c>
      <c r="E123" s="17">
        <v>83</v>
      </c>
      <c r="F123" s="20">
        <v>61</v>
      </c>
      <c r="G123" s="28">
        <v>100</v>
      </c>
      <c r="H123" s="28">
        <v>92</v>
      </c>
      <c r="I123" s="28">
        <v>73</v>
      </c>
      <c r="J123" s="28">
        <v>88.73</v>
      </c>
      <c r="K123" s="28">
        <v>95.424999999999997</v>
      </c>
      <c r="L123" s="17">
        <v>29</v>
      </c>
      <c r="M123" s="21">
        <f>L123/30 * 100</f>
        <v>96.666666666666671</v>
      </c>
      <c r="N123" s="21">
        <f xml:space="preserve"> SUMPRODUCT($E$19:$M$19,E123:M123)</f>
        <v>79.336508333333342</v>
      </c>
      <c r="O123" s="17" t="s">
        <v>170</v>
      </c>
      <c r="P123" s="17">
        <v>13521141</v>
      </c>
      <c r="Q123" s="17" t="s">
        <v>104</v>
      </c>
      <c r="R123" s="17">
        <v>35</v>
      </c>
    </row>
    <row r="124" spans="1:18" x14ac:dyDescent="0.35">
      <c r="A124" s="4">
        <v>36</v>
      </c>
      <c r="B124" s="23" t="s">
        <v>104</v>
      </c>
      <c r="C124" s="4">
        <v>13521142</v>
      </c>
      <c r="D124" s="17" t="s">
        <v>171</v>
      </c>
      <c r="E124" s="17">
        <v>85</v>
      </c>
      <c r="F124" s="20">
        <v>80</v>
      </c>
      <c r="G124" s="28">
        <v>98</v>
      </c>
      <c r="H124" s="28">
        <v>81.5</v>
      </c>
      <c r="I124" s="28">
        <v>72</v>
      </c>
      <c r="J124" s="28">
        <v>93.59</v>
      </c>
      <c r="K124" s="28">
        <v>103</v>
      </c>
      <c r="L124" s="17">
        <v>30</v>
      </c>
      <c r="M124" s="21">
        <f>L124/30 * 100</f>
        <v>100</v>
      </c>
      <c r="N124" s="21">
        <f xml:space="preserve"> SUMPRODUCT($E$19:$M$19,E124:M124)</f>
        <v>85.815150000000003</v>
      </c>
      <c r="O124" s="17" t="s">
        <v>171</v>
      </c>
      <c r="P124" s="17">
        <v>13521142</v>
      </c>
      <c r="Q124" s="17" t="s">
        <v>104</v>
      </c>
      <c r="R124" s="17">
        <v>36</v>
      </c>
    </row>
    <row r="125" spans="1:18" x14ac:dyDescent="0.35">
      <c r="A125" s="4">
        <v>37</v>
      </c>
      <c r="B125" s="23" t="s">
        <v>104</v>
      </c>
      <c r="C125" s="4">
        <v>13521143</v>
      </c>
      <c r="D125" s="17" t="s">
        <v>172</v>
      </c>
      <c r="E125" s="17">
        <v>64.5</v>
      </c>
      <c r="F125" s="20">
        <v>56</v>
      </c>
      <c r="G125" s="28">
        <v>95</v>
      </c>
      <c r="H125" s="28">
        <v>94</v>
      </c>
      <c r="I125" s="28">
        <v>80</v>
      </c>
      <c r="J125" s="28">
        <v>87.78</v>
      </c>
      <c r="K125" s="28">
        <v>101.625</v>
      </c>
      <c r="L125" s="17">
        <v>29</v>
      </c>
      <c r="M125" s="21">
        <f>L125/30 * 100</f>
        <v>96.666666666666671</v>
      </c>
      <c r="N125" s="21">
        <f xml:space="preserve"> SUMPRODUCT($E$19:$M$19,E125:M125)</f>
        <v>73.012758333333338</v>
      </c>
      <c r="O125" s="17" t="s">
        <v>172</v>
      </c>
      <c r="P125" s="17">
        <v>13521143</v>
      </c>
      <c r="Q125" s="17" t="s">
        <v>104</v>
      </c>
      <c r="R125" s="17">
        <v>37</v>
      </c>
    </row>
    <row r="126" spans="1:18" x14ac:dyDescent="0.35">
      <c r="A126" s="4">
        <v>38</v>
      </c>
      <c r="B126" s="23" t="s">
        <v>104</v>
      </c>
      <c r="C126" s="4">
        <v>13521144</v>
      </c>
      <c r="D126" s="17" t="s">
        <v>173</v>
      </c>
      <c r="E126" s="17">
        <v>81</v>
      </c>
      <c r="F126" s="20">
        <v>79</v>
      </c>
      <c r="G126" s="28">
        <v>98</v>
      </c>
      <c r="H126" s="28">
        <v>93</v>
      </c>
      <c r="I126" s="28">
        <v>100</v>
      </c>
      <c r="J126" s="28">
        <v>88.73</v>
      </c>
      <c r="K126" s="28">
        <v>104.075</v>
      </c>
      <c r="L126" s="17">
        <v>30</v>
      </c>
      <c r="M126" s="21">
        <f>L126/30 * 100</f>
        <v>100</v>
      </c>
      <c r="N126" s="21">
        <f xml:space="preserve"> SUMPRODUCT($E$19:$M$19,E126:M126)</f>
        <v>86.758425000000003</v>
      </c>
      <c r="O126" s="17" t="s">
        <v>173</v>
      </c>
      <c r="P126" s="17">
        <v>13521144</v>
      </c>
      <c r="Q126" s="17" t="s">
        <v>104</v>
      </c>
      <c r="R126" s="17">
        <v>38</v>
      </c>
    </row>
    <row r="127" spans="1:18" x14ac:dyDescent="0.35">
      <c r="A127" s="4">
        <v>39</v>
      </c>
      <c r="B127" s="23" t="s">
        <v>104</v>
      </c>
      <c r="C127" s="4">
        <v>13521145</v>
      </c>
      <c r="D127" s="17" t="s">
        <v>174</v>
      </c>
      <c r="E127" s="17">
        <v>70</v>
      </c>
      <c r="F127" s="20">
        <v>78</v>
      </c>
      <c r="G127" s="28">
        <v>77</v>
      </c>
      <c r="H127" s="28">
        <v>71</v>
      </c>
      <c r="I127" s="28">
        <v>71.5</v>
      </c>
      <c r="J127" s="28">
        <v>87.78</v>
      </c>
      <c r="K127" s="28">
        <v>104.27500000000001</v>
      </c>
      <c r="L127" s="17">
        <v>30</v>
      </c>
      <c r="M127" s="21">
        <f>L127/30 * 100</f>
        <v>100</v>
      </c>
      <c r="N127" s="21">
        <f xml:space="preserve"> SUMPRODUCT($E$19:$M$19,E127:M127)</f>
        <v>78.089675</v>
      </c>
      <c r="O127" s="17" t="s">
        <v>174</v>
      </c>
      <c r="P127" s="17">
        <v>13521145</v>
      </c>
      <c r="Q127" s="17" t="s">
        <v>104</v>
      </c>
      <c r="R127" s="17">
        <v>39</v>
      </c>
    </row>
    <row r="128" spans="1:18" x14ac:dyDescent="0.35">
      <c r="A128" s="4">
        <v>40</v>
      </c>
      <c r="B128" s="23" t="s">
        <v>104</v>
      </c>
      <c r="C128" s="4">
        <v>13521146</v>
      </c>
      <c r="D128" s="17" t="s">
        <v>175</v>
      </c>
      <c r="E128" s="17">
        <v>80</v>
      </c>
      <c r="F128" s="20">
        <v>90</v>
      </c>
      <c r="G128" s="28">
        <v>100</v>
      </c>
      <c r="H128" s="28">
        <v>94</v>
      </c>
      <c r="I128" s="28">
        <v>86</v>
      </c>
      <c r="J128" s="28">
        <v>92.78</v>
      </c>
      <c r="K128" s="28">
        <v>99.5</v>
      </c>
      <c r="L128" s="17">
        <v>27</v>
      </c>
      <c r="M128" s="21">
        <f>L128/30 * 100</f>
        <v>90</v>
      </c>
      <c r="N128" s="21">
        <f xml:space="preserve"> SUMPRODUCT($E$19:$M$19,E128:M128)</f>
        <v>88.743799999999993</v>
      </c>
      <c r="O128" s="17" t="s">
        <v>175</v>
      </c>
      <c r="P128" s="17">
        <v>13521146</v>
      </c>
      <c r="Q128" s="17" t="s">
        <v>104</v>
      </c>
      <c r="R128" s="17">
        <v>40</v>
      </c>
    </row>
    <row r="129" spans="1:18" x14ac:dyDescent="0.35">
      <c r="A129" s="4">
        <v>41</v>
      </c>
      <c r="B129" s="23" t="s">
        <v>104</v>
      </c>
      <c r="C129" s="4">
        <v>13521148</v>
      </c>
      <c r="D129" s="17" t="s">
        <v>176</v>
      </c>
      <c r="E129" s="17">
        <v>100</v>
      </c>
      <c r="F129" s="20">
        <v>102</v>
      </c>
      <c r="G129" s="28">
        <v>100</v>
      </c>
      <c r="H129" s="28">
        <v>89</v>
      </c>
      <c r="I129" s="28">
        <v>79</v>
      </c>
      <c r="J129" s="28">
        <v>99</v>
      </c>
      <c r="K129" s="28">
        <v>109.375</v>
      </c>
      <c r="L129" s="17">
        <v>30</v>
      </c>
      <c r="M129" s="21">
        <f>L129/30 * 100</f>
        <v>100</v>
      </c>
      <c r="N129" s="21">
        <f xml:space="preserve"> SUMPRODUCT($E$19:$M$19,E129:M129)</f>
        <v>99.071875000000006</v>
      </c>
      <c r="O129" s="17" t="s">
        <v>176</v>
      </c>
      <c r="P129" s="17">
        <v>13521148</v>
      </c>
      <c r="Q129" s="17" t="s">
        <v>104</v>
      </c>
      <c r="R129" s="17">
        <v>41</v>
      </c>
    </row>
    <row r="130" spans="1:18" x14ac:dyDescent="0.35">
      <c r="A130" s="4">
        <v>42</v>
      </c>
      <c r="B130" s="23" t="s">
        <v>104</v>
      </c>
      <c r="C130" s="4">
        <v>13521149</v>
      </c>
      <c r="D130" s="17" t="s">
        <v>177</v>
      </c>
      <c r="E130" s="17">
        <v>90</v>
      </c>
      <c r="F130" s="20">
        <v>90</v>
      </c>
      <c r="G130" s="28">
        <v>100</v>
      </c>
      <c r="H130" s="28">
        <v>97</v>
      </c>
      <c r="I130" s="28">
        <v>59</v>
      </c>
      <c r="J130" s="28">
        <v>93.59</v>
      </c>
      <c r="K130" s="28">
        <v>101.55</v>
      </c>
      <c r="L130" s="17">
        <v>29</v>
      </c>
      <c r="M130" s="21">
        <f>L130/30 * 100</f>
        <v>96.666666666666671</v>
      </c>
      <c r="N130" s="21">
        <f xml:space="preserve"> SUMPRODUCT($E$19:$M$19,E130:M130)</f>
        <v>90.440233333333339</v>
      </c>
      <c r="O130" s="17" t="s">
        <v>177</v>
      </c>
      <c r="P130" s="17">
        <v>13521149</v>
      </c>
      <c r="Q130" s="17" t="s">
        <v>104</v>
      </c>
      <c r="R130" s="17">
        <v>42</v>
      </c>
    </row>
    <row r="131" spans="1:18" x14ac:dyDescent="0.35">
      <c r="A131" s="4">
        <v>43</v>
      </c>
      <c r="B131" s="23" t="s">
        <v>104</v>
      </c>
      <c r="C131" s="4">
        <v>13521150</v>
      </c>
      <c r="D131" s="17" t="s">
        <v>178</v>
      </c>
      <c r="E131" s="17">
        <v>88</v>
      </c>
      <c r="F131" s="20">
        <v>102</v>
      </c>
      <c r="G131" s="28">
        <v>88</v>
      </c>
      <c r="H131" s="28">
        <v>83</v>
      </c>
      <c r="I131" s="28">
        <v>72</v>
      </c>
      <c r="J131" s="28">
        <v>95.82</v>
      </c>
      <c r="K131" s="28">
        <v>95.125</v>
      </c>
      <c r="L131" s="17">
        <v>30</v>
      </c>
      <c r="M131" s="21">
        <f>L131/30 * 100</f>
        <v>100</v>
      </c>
      <c r="N131" s="21">
        <f xml:space="preserve"> SUMPRODUCT($E$19:$M$19,E131:M131)</f>
        <v>92.240325000000013</v>
      </c>
      <c r="O131" s="17" t="s">
        <v>178</v>
      </c>
      <c r="P131" s="17">
        <v>13521150</v>
      </c>
      <c r="Q131" s="17" t="s">
        <v>104</v>
      </c>
      <c r="R131" s="17">
        <v>43</v>
      </c>
    </row>
    <row r="132" spans="1:18" x14ac:dyDescent="0.35">
      <c r="A132" s="4">
        <v>44</v>
      </c>
      <c r="B132" s="23" t="s">
        <v>104</v>
      </c>
      <c r="C132" s="4">
        <v>13521151</v>
      </c>
      <c r="D132" s="17" t="s">
        <v>179</v>
      </c>
      <c r="E132" s="17">
        <v>65</v>
      </c>
      <c r="F132" s="20">
        <v>59</v>
      </c>
      <c r="G132" s="28">
        <v>88</v>
      </c>
      <c r="H132" s="28">
        <v>90</v>
      </c>
      <c r="I132" s="28">
        <v>93</v>
      </c>
      <c r="J132" s="28">
        <v>90.23</v>
      </c>
      <c r="K132" s="28">
        <v>103</v>
      </c>
      <c r="L132" s="17">
        <v>30</v>
      </c>
      <c r="M132" s="21">
        <f>L132/30 * 100</f>
        <v>100</v>
      </c>
      <c r="N132" s="21">
        <f xml:space="preserve"> SUMPRODUCT($E$19:$M$19,E132:M132)</f>
        <v>74.594549999999998</v>
      </c>
      <c r="O132" s="17" t="s">
        <v>179</v>
      </c>
      <c r="P132" s="17">
        <v>13521151</v>
      </c>
      <c r="Q132" s="17" t="s">
        <v>104</v>
      </c>
      <c r="R132" s="17">
        <v>44</v>
      </c>
    </row>
    <row r="133" spans="1:18" x14ac:dyDescent="0.35">
      <c r="A133" s="4">
        <v>45</v>
      </c>
      <c r="B133" s="23" t="s">
        <v>104</v>
      </c>
      <c r="C133" s="4">
        <v>13521152</v>
      </c>
      <c r="D133" s="17" t="s">
        <v>180</v>
      </c>
      <c r="E133" s="17">
        <v>88</v>
      </c>
      <c r="F133" s="20">
        <v>98</v>
      </c>
      <c r="G133" s="28">
        <v>100</v>
      </c>
      <c r="H133" s="28">
        <v>95</v>
      </c>
      <c r="I133" s="28">
        <v>71</v>
      </c>
      <c r="J133" s="28">
        <v>88.54</v>
      </c>
      <c r="K133" s="28">
        <v>110</v>
      </c>
      <c r="L133" s="17">
        <v>30</v>
      </c>
      <c r="M133" s="21">
        <f>L133/30 * 100</f>
        <v>100</v>
      </c>
      <c r="N133" s="21">
        <f xml:space="preserve"> SUMPRODUCT($E$19:$M$19,E133:M133)</f>
        <v>93.295900000000017</v>
      </c>
      <c r="O133" s="17" t="s">
        <v>180</v>
      </c>
      <c r="P133" s="17">
        <v>13521152</v>
      </c>
      <c r="Q133" s="17" t="s">
        <v>104</v>
      </c>
      <c r="R133" s="17">
        <v>45</v>
      </c>
    </row>
    <row r="134" spans="1:18" x14ac:dyDescent="0.35">
      <c r="A134" s="4">
        <v>46</v>
      </c>
      <c r="B134" s="23" t="s">
        <v>104</v>
      </c>
      <c r="C134" s="4">
        <v>13521153</v>
      </c>
      <c r="D134" s="17" t="s">
        <v>181</v>
      </c>
      <c r="E134" s="17">
        <v>99</v>
      </c>
      <c r="F134" s="20">
        <v>98</v>
      </c>
      <c r="G134" s="28">
        <v>100</v>
      </c>
      <c r="H134" s="28">
        <v>89</v>
      </c>
      <c r="I134" s="28">
        <v>89</v>
      </c>
      <c r="J134" s="28">
        <v>95.82</v>
      </c>
      <c r="K134" s="28">
        <v>94.075000000000003</v>
      </c>
      <c r="L134" s="17">
        <v>28</v>
      </c>
      <c r="M134" s="21">
        <f>L134/30 * 100</f>
        <v>93.333333333333329</v>
      </c>
      <c r="N134" s="21">
        <f xml:space="preserve"> SUMPRODUCT($E$19:$M$19,E134:M134)</f>
        <v>96.567741666666663</v>
      </c>
      <c r="O134" s="17" t="s">
        <v>181</v>
      </c>
      <c r="P134" s="17">
        <v>13521153</v>
      </c>
      <c r="Q134" s="17" t="s">
        <v>104</v>
      </c>
      <c r="R134" s="17">
        <v>46</v>
      </c>
    </row>
    <row r="135" spans="1:18" x14ac:dyDescent="0.35">
      <c r="A135" s="4">
        <v>47</v>
      </c>
      <c r="B135" s="23" t="s">
        <v>104</v>
      </c>
      <c r="C135" s="4">
        <v>13521154</v>
      </c>
      <c r="D135" s="17" t="s">
        <v>182</v>
      </c>
      <c r="E135" s="17">
        <v>77</v>
      </c>
      <c r="F135" s="20">
        <v>57</v>
      </c>
      <c r="G135" s="28">
        <v>86</v>
      </c>
      <c r="H135" s="28">
        <v>50.5</v>
      </c>
      <c r="I135" s="28">
        <v>0</v>
      </c>
      <c r="J135" s="28">
        <v>0</v>
      </c>
      <c r="K135" s="28">
        <v>0</v>
      </c>
      <c r="L135" s="17">
        <v>29</v>
      </c>
      <c r="M135" s="21">
        <f>L135/30 * 100</f>
        <v>96.666666666666671</v>
      </c>
      <c r="N135" s="21">
        <f xml:space="preserve"> SUMPRODUCT($E$19:$M$19,E135:M135)</f>
        <v>51.688333333333333</v>
      </c>
      <c r="O135" s="17" t="s">
        <v>182</v>
      </c>
      <c r="P135" s="17">
        <v>13521154</v>
      </c>
      <c r="Q135" s="17" t="s">
        <v>104</v>
      </c>
      <c r="R135" s="17">
        <v>47</v>
      </c>
    </row>
    <row r="136" spans="1:18" x14ac:dyDescent="0.35">
      <c r="A136" s="4">
        <v>48</v>
      </c>
      <c r="B136" s="23" t="s">
        <v>104</v>
      </c>
      <c r="C136" s="4">
        <v>13521155</v>
      </c>
      <c r="D136" s="17" t="s">
        <v>183</v>
      </c>
      <c r="E136" s="17">
        <v>88</v>
      </c>
      <c r="F136" s="20">
        <v>84</v>
      </c>
      <c r="G136" s="28">
        <v>100</v>
      </c>
      <c r="H136" s="28">
        <v>67</v>
      </c>
      <c r="I136" s="28">
        <v>76</v>
      </c>
      <c r="J136" s="28">
        <v>94.88</v>
      </c>
      <c r="K136" s="28">
        <v>89.325000000000003</v>
      </c>
      <c r="L136" s="17">
        <v>27</v>
      </c>
      <c r="M136" s="21">
        <f>L136/30 * 100</f>
        <v>90</v>
      </c>
      <c r="N136" s="21">
        <f xml:space="preserve"> SUMPRODUCT($E$19:$M$19,E136:M136)</f>
        <v>86.067424999999986</v>
      </c>
      <c r="O136" s="17" t="s">
        <v>183</v>
      </c>
      <c r="P136" s="17">
        <v>13521155</v>
      </c>
      <c r="Q136" s="17" t="s">
        <v>104</v>
      </c>
      <c r="R136" s="17">
        <v>48</v>
      </c>
    </row>
    <row r="137" spans="1:18" x14ac:dyDescent="0.35">
      <c r="A137" s="4">
        <v>49</v>
      </c>
      <c r="B137" s="23" t="s">
        <v>104</v>
      </c>
      <c r="C137" s="4">
        <v>13521156</v>
      </c>
      <c r="D137" s="17" t="s">
        <v>184</v>
      </c>
      <c r="E137" s="17">
        <v>59</v>
      </c>
      <c r="F137" s="20">
        <v>89</v>
      </c>
      <c r="G137" s="28">
        <v>61</v>
      </c>
      <c r="H137" s="28">
        <v>86</v>
      </c>
      <c r="I137" s="28">
        <v>79</v>
      </c>
      <c r="J137" s="28">
        <v>89.8</v>
      </c>
      <c r="K137" s="28">
        <v>106</v>
      </c>
      <c r="L137" s="17">
        <v>28</v>
      </c>
      <c r="M137" s="21">
        <f>L137/30 * 100</f>
        <v>93.333333333333329</v>
      </c>
      <c r="N137" s="21">
        <f xml:space="preserve"> SUMPRODUCT($E$19:$M$19,E137:M137)</f>
        <v>78.729666666666674</v>
      </c>
      <c r="O137" s="17" t="s">
        <v>184</v>
      </c>
      <c r="P137" s="17">
        <v>13521156</v>
      </c>
      <c r="Q137" s="17" t="s">
        <v>104</v>
      </c>
      <c r="R137" s="17">
        <v>49</v>
      </c>
    </row>
    <row r="138" spans="1:18" x14ac:dyDescent="0.35">
      <c r="A138" s="4">
        <v>50</v>
      </c>
      <c r="B138" s="23" t="s">
        <v>104</v>
      </c>
      <c r="C138" s="4">
        <v>13521157</v>
      </c>
      <c r="D138" s="17" t="s">
        <v>185</v>
      </c>
      <c r="E138" s="17">
        <v>75</v>
      </c>
      <c r="F138" s="20">
        <v>80</v>
      </c>
      <c r="G138" s="28">
        <v>95</v>
      </c>
      <c r="H138" s="28">
        <v>92.5</v>
      </c>
      <c r="I138" s="28">
        <v>31</v>
      </c>
      <c r="J138" s="28">
        <v>100.32</v>
      </c>
      <c r="K138" s="28">
        <v>110</v>
      </c>
      <c r="L138" s="17">
        <v>28</v>
      </c>
      <c r="M138" s="21">
        <f>L138/30 * 100</f>
        <v>93.333333333333329</v>
      </c>
      <c r="N138" s="21">
        <f xml:space="preserve"> SUMPRODUCT($E$19:$M$19,E138:M138)</f>
        <v>81.538866666666664</v>
      </c>
      <c r="O138" s="17" t="s">
        <v>185</v>
      </c>
      <c r="P138" s="17">
        <v>13521157</v>
      </c>
      <c r="Q138" s="17" t="s">
        <v>104</v>
      </c>
      <c r="R138" s="17">
        <v>50</v>
      </c>
    </row>
    <row r="139" spans="1:18" x14ac:dyDescent="0.35">
      <c r="A139" s="4">
        <v>51</v>
      </c>
      <c r="B139" s="23" t="s">
        <v>104</v>
      </c>
      <c r="C139" s="4">
        <v>13521158</v>
      </c>
      <c r="D139" s="17" t="s">
        <v>186</v>
      </c>
      <c r="E139" s="17">
        <v>80</v>
      </c>
      <c r="F139" s="20">
        <v>51</v>
      </c>
      <c r="G139" s="28">
        <v>47</v>
      </c>
      <c r="H139" s="28">
        <v>49</v>
      </c>
      <c r="I139" s="28">
        <v>45</v>
      </c>
      <c r="J139" s="28">
        <v>91.68</v>
      </c>
      <c r="K139" s="28">
        <v>39.549999999999997</v>
      </c>
      <c r="L139" s="17">
        <v>23</v>
      </c>
      <c r="M139" s="21">
        <f>L139/30 * 100</f>
        <v>76.666666666666671</v>
      </c>
      <c r="N139" s="21">
        <f xml:space="preserve"> SUMPRODUCT($E$19:$M$19,E139:M139)</f>
        <v>61.857883333333326</v>
      </c>
      <c r="O139" s="17" t="s">
        <v>186</v>
      </c>
      <c r="P139" s="17">
        <v>13521158</v>
      </c>
      <c r="Q139" s="17" t="s">
        <v>104</v>
      </c>
      <c r="R139" s="17">
        <v>51</v>
      </c>
    </row>
    <row r="140" spans="1:18" x14ac:dyDescent="0.35">
      <c r="A140" s="4">
        <v>52</v>
      </c>
      <c r="B140" s="23" t="s">
        <v>104</v>
      </c>
      <c r="C140" s="4">
        <v>13521159</v>
      </c>
      <c r="D140" s="17" t="s">
        <v>187</v>
      </c>
      <c r="E140" s="17">
        <v>74</v>
      </c>
      <c r="F140" s="20">
        <v>94</v>
      </c>
      <c r="G140" s="28">
        <v>89</v>
      </c>
      <c r="H140" s="28">
        <v>51</v>
      </c>
      <c r="I140" s="28">
        <v>75</v>
      </c>
      <c r="J140" s="28">
        <v>87.66</v>
      </c>
      <c r="K140" s="28">
        <v>94.775000000000006</v>
      </c>
      <c r="L140" s="17">
        <v>30</v>
      </c>
      <c r="M140" s="21">
        <f>L140/30 * 100</f>
        <v>100</v>
      </c>
      <c r="N140" s="21">
        <f xml:space="preserve"> SUMPRODUCT($E$19:$M$19,E140:M140)</f>
        <v>82.956975</v>
      </c>
      <c r="O140" s="17" t="s">
        <v>187</v>
      </c>
      <c r="P140" s="17">
        <v>13521159</v>
      </c>
      <c r="Q140" s="17" t="s">
        <v>104</v>
      </c>
      <c r="R140" s="17">
        <v>52</v>
      </c>
    </row>
    <row r="141" spans="1:18" x14ac:dyDescent="0.35">
      <c r="A141" s="4">
        <v>53</v>
      </c>
      <c r="B141" s="23" t="s">
        <v>104</v>
      </c>
      <c r="C141" s="4">
        <v>13521160</v>
      </c>
      <c r="D141" s="17" t="s">
        <v>188</v>
      </c>
      <c r="E141" s="17">
        <v>77</v>
      </c>
      <c r="F141" s="20">
        <v>87</v>
      </c>
      <c r="G141" s="28">
        <v>94</v>
      </c>
      <c r="H141" s="28">
        <v>53</v>
      </c>
      <c r="I141" s="28">
        <v>65</v>
      </c>
      <c r="J141" s="28">
        <v>90.45</v>
      </c>
      <c r="K141" s="28">
        <v>99.5</v>
      </c>
      <c r="L141" s="17">
        <v>28</v>
      </c>
      <c r="M141" s="21">
        <f>L141/30 * 100</f>
        <v>93.333333333333329</v>
      </c>
      <c r="N141" s="21">
        <f xml:space="preserve"> SUMPRODUCT($E$19:$M$19,E141:M141)</f>
        <v>82.052416666666645</v>
      </c>
      <c r="O141" s="17" t="s">
        <v>188</v>
      </c>
      <c r="P141" s="17">
        <v>13521160</v>
      </c>
      <c r="Q141" s="17" t="s">
        <v>104</v>
      </c>
      <c r="R141" s="17">
        <v>53</v>
      </c>
    </row>
    <row r="142" spans="1:18" x14ac:dyDescent="0.35">
      <c r="A142" s="4">
        <v>54</v>
      </c>
      <c r="B142" s="23" t="s">
        <v>104</v>
      </c>
      <c r="C142" s="4">
        <v>13521161</v>
      </c>
      <c r="D142" s="17" t="s">
        <v>189</v>
      </c>
      <c r="E142" s="17">
        <v>80</v>
      </c>
      <c r="F142" s="20">
        <v>61</v>
      </c>
      <c r="G142" s="28">
        <v>90</v>
      </c>
      <c r="H142" s="28">
        <v>61</v>
      </c>
      <c r="I142" s="28">
        <v>72</v>
      </c>
      <c r="J142" s="28">
        <v>82.63</v>
      </c>
      <c r="K142" s="28">
        <v>97.55</v>
      </c>
      <c r="L142" s="17">
        <v>30</v>
      </c>
      <c r="M142" s="21">
        <f>L142/30 * 100</f>
        <v>100</v>
      </c>
      <c r="N142" s="21">
        <f xml:space="preserve"> SUMPRODUCT($E$19:$M$19,E142:M142)</f>
        <v>75.225300000000004</v>
      </c>
      <c r="O142" s="17" t="s">
        <v>189</v>
      </c>
      <c r="P142" s="17">
        <v>13521161</v>
      </c>
      <c r="Q142" s="17" t="s">
        <v>104</v>
      </c>
      <c r="R142" s="17">
        <v>54</v>
      </c>
    </row>
    <row r="143" spans="1:18" x14ac:dyDescent="0.35">
      <c r="A143" s="4">
        <v>55</v>
      </c>
      <c r="B143" s="23" t="s">
        <v>104</v>
      </c>
      <c r="C143" s="4">
        <v>13521162</v>
      </c>
      <c r="D143" s="17" t="s">
        <v>190</v>
      </c>
      <c r="E143" s="17">
        <v>84</v>
      </c>
      <c r="F143" s="20">
        <v>94</v>
      </c>
      <c r="G143" s="28">
        <v>66</v>
      </c>
      <c r="H143" s="28">
        <v>96</v>
      </c>
      <c r="I143" s="28">
        <v>82</v>
      </c>
      <c r="J143" s="28">
        <v>101.16</v>
      </c>
      <c r="K143" s="28">
        <v>110</v>
      </c>
      <c r="L143" s="17">
        <v>29</v>
      </c>
      <c r="M143" s="21">
        <f>L143/30 * 100</f>
        <v>96.666666666666671</v>
      </c>
      <c r="N143" s="21">
        <f xml:space="preserve"> SUMPRODUCT($E$19:$M$19,E143:M143)</f>
        <v>90.361933333333326</v>
      </c>
      <c r="O143" s="17" t="s">
        <v>190</v>
      </c>
      <c r="P143" s="17">
        <v>13521162</v>
      </c>
      <c r="Q143" s="17" t="s">
        <v>104</v>
      </c>
      <c r="R143" s="17">
        <v>55</v>
      </c>
    </row>
    <row r="144" spans="1:18" x14ac:dyDescent="0.35">
      <c r="A144" s="4">
        <v>56</v>
      </c>
      <c r="B144" s="23" t="s">
        <v>104</v>
      </c>
      <c r="C144" s="4">
        <v>13521163</v>
      </c>
      <c r="D144" s="17" t="s">
        <v>191</v>
      </c>
      <c r="E144" s="17">
        <v>89</v>
      </c>
      <c r="F144" s="20">
        <v>88</v>
      </c>
      <c r="G144" s="28">
        <v>100</v>
      </c>
      <c r="H144" s="28">
        <v>79</v>
      </c>
      <c r="I144" s="28">
        <v>88</v>
      </c>
      <c r="J144" s="28">
        <v>96.06</v>
      </c>
      <c r="K144" s="28">
        <v>104.075</v>
      </c>
      <c r="L144" s="17">
        <v>28</v>
      </c>
      <c r="M144" s="21">
        <f>L144/30 * 100</f>
        <v>93.333333333333329</v>
      </c>
      <c r="N144" s="21">
        <f xml:space="preserve"> SUMPRODUCT($E$19:$M$19,E144:M144)</f>
        <v>90.668141666666642</v>
      </c>
      <c r="O144" s="17" t="s">
        <v>191</v>
      </c>
      <c r="P144" s="17">
        <v>13521163</v>
      </c>
      <c r="Q144" s="17" t="s">
        <v>104</v>
      </c>
      <c r="R144" s="17">
        <v>56</v>
      </c>
    </row>
    <row r="145" spans="1:18" x14ac:dyDescent="0.35">
      <c r="A145" s="4">
        <v>57</v>
      </c>
      <c r="B145" s="23" t="s">
        <v>104</v>
      </c>
      <c r="C145" s="4">
        <v>13521164</v>
      </c>
      <c r="D145" s="17" t="s">
        <v>192</v>
      </c>
      <c r="E145" s="17">
        <v>79</v>
      </c>
      <c r="F145" s="20">
        <v>72</v>
      </c>
      <c r="G145" s="28">
        <v>90</v>
      </c>
      <c r="H145" s="28">
        <v>54</v>
      </c>
      <c r="I145" s="28">
        <v>59</v>
      </c>
      <c r="J145" s="28">
        <v>82.37</v>
      </c>
      <c r="K145" s="28">
        <v>101.55</v>
      </c>
      <c r="L145" s="17">
        <v>26</v>
      </c>
      <c r="M145" s="21">
        <f>L145/30 * 100</f>
        <v>86.666666666666671</v>
      </c>
      <c r="N145" s="21">
        <f xml:space="preserve"> SUMPRODUCT($E$19:$M$19,E145:M145)</f>
        <v>76.876533333333327</v>
      </c>
      <c r="O145" s="17" t="s">
        <v>192</v>
      </c>
      <c r="P145" s="17">
        <v>13521164</v>
      </c>
      <c r="Q145" s="17" t="s">
        <v>104</v>
      </c>
      <c r="R145" s="17">
        <v>57</v>
      </c>
    </row>
    <row r="146" spans="1:18" x14ac:dyDescent="0.35">
      <c r="A146" s="4">
        <v>58</v>
      </c>
      <c r="B146" s="23" t="s">
        <v>104</v>
      </c>
      <c r="C146" s="4">
        <v>13521165</v>
      </c>
      <c r="D146" s="17" t="s">
        <v>193</v>
      </c>
      <c r="E146" s="17">
        <v>68</v>
      </c>
      <c r="F146" s="20">
        <v>60</v>
      </c>
      <c r="G146" s="28">
        <v>93</v>
      </c>
      <c r="H146" s="28">
        <v>49</v>
      </c>
      <c r="I146" s="28">
        <v>80</v>
      </c>
      <c r="J146" s="28">
        <v>74.930000000000007</v>
      </c>
      <c r="K146" s="28">
        <v>93.424999999999997</v>
      </c>
      <c r="L146" s="17">
        <v>29</v>
      </c>
      <c r="M146" s="21">
        <f>L146/30 * 100</f>
        <v>96.666666666666671</v>
      </c>
      <c r="N146" s="21">
        <f xml:space="preserve"> SUMPRODUCT($E$19:$M$19,E146:M146)</f>
        <v>70.183508333333336</v>
      </c>
      <c r="O146" s="17" t="s">
        <v>193</v>
      </c>
      <c r="P146" s="17">
        <v>13521165</v>
      </c>
      <c r="Q146" s="17" t="s">
        <v>104</v>
      </c>
      <c r="R146" s="17">
        <v>58</v>
      </c>
    </row>
    <row r="147" spans="1:18" x14ac:dyDescent="0.35">
      <c r="A147" s="4">
        <v>59</v>
      </c>
      <c r="B147" s="23" t="s">
        <v>104</v>
      </c>
      <c r="C147" s="4">
        <v>13521166</v>
      </c>
      <c r="D147" s="17" t="s">
        <v>194</v>
      </c>
      <c r="E147" s="17">
        <v>80</v>
      </c>
      <c r="F147" s="20">
        <v>70</v>
      </c>
      <c r="G147" s="28">
        <v>100</v>
      </c>
      <c r="H147" s="28">
        <v>65</v>
      </c>
      <c r="I147" s="28">
        <v>91</v>
      </c>
      <c r="J147" s="28">
        <v>94.93</v>
      </c>
      <c r="K147" s="28">
        <v>110</v>
      </c>
      <c r="L147" s="17">
        <v>29</v>
      </c>
      <c r="M147" s="21">
        <f>L147/30 * 100</f>
        <v>96.666666666666671</v>
      </c>
      <c r="N147" s="21">
        <f xml:space="preserve"> SUMPRODUCT($E$19:$M$19,E147:M147)</f>
        <v>82.272383333333352</v>
      </c>
      <c r="O147" s="17" t="s">
        <v>194</v>
      </c>
      <c r="P147" s="17">
        <v>13521166</v>
      </c>
      <c r="Q147" s="17" t="s">
        <v>104</v>
      </c>
      <c r="R147" s="17">
        <v>59</v>
      </c>
    </row>
    <row r="148" spans="1:18" x14ac:dyDescent="0.35">
      <c r="A148" s="4">
        <v>60</v>
      </c>
      <c r="B148" s="23" t="s">
        <v>104</v>
      </c>
      <c r="C148" s="4">
        <v>13521167</v>
      </c>
      <c r="D148" s="17" t="s">
        <v>195</v>
      </c>
      <c r="E148" s="17">
        <v>41</v>
      </c>
      <c r="F148" s="20">
        <v>45</v>
      </c>
      <c r="G148" s="28">
        <v>66</v>
      </c>
      <c r="H148" s="28">
        <v>16</v>
      </c>
      <c r="I148" s="28">
        <v>70</v>
      </c>
      <c r="J148" s="28">
        <v>92.78</v>
      </c>
      <c r="K148" s="28">
        <v>99.55</v>
      </c>
      <c r="L148" s="17">
        <v>27</v>
      </c>
      <c r="M148" s="21">
        <f>L148/30 * 100</f>
        <v>90</v>
      </c>
      <c r="N148" s="21">
        <f xml:space="preserve"> SUMPRODUCT($E$19:$M$19,E148:M148)</f>
        <v>54.588049999999996</v>
      </c>
      <c r="O148" s="17" t="s">
        <v>195</v>
      </c>
      <c r="P148" s="17">
        <v>13521167</v>
      </c>
      <c r="Q148" s="17" t="s">
        <v>104</v>
      </c>
      <c r="R148" s="17">
        <v>60</v>
      </c>
    </row>
    <row r="149" spans="1:18" x14ac:dyDescent="0.35">
      <c r="A149" s="4">
        <v>61</v>
      </c>
      <c r="B149" s="23" t="s">
        <v>104</v>
      </c>
      <c r="C149" s="4">
        <v>13521168</v>
      </c>
      <c r="D149" s="17" t="s">
        <v>196</v>
      </c>
      <c r="E149" s="17">
        <v>41</v>
      </c>
      <c r="F149" s="20">
        <v>65</v>
      </c>
      <c r="G149" s="28">
        <v>58</v>
      </c>
      <c r="H149" s="28">
        <v>13.5</v>
      </c>
      <c r="I149" s="28">
        <v>44.5</v>
      </c>
      <c r="J149" s="28">
        <v>95.16</v>
      </c>
      <c r="K149" s="28">
        <v>94.775000000000006</v>
      </c>
      <c r="L149" s="17">
        <v>30</v>
      </c>
      <c r="M149" s="21">
        <f>L149/30 * 100</f>
        <v>100</v>
      </c>
      <c r="N149" s="21">
        <f xml:space="preserve"> SUMPRODUCT($E$19:$M$19,E149:M149)</f>
        <v>58.064475000000002</v>
      </c>
      <c r="O149" s="17" t="s">
        <v>196</v>
      </c>
      <c r="P149" s="17">
        <v>13521168</v>
      </c>
      <c r="Q149" s="17" t="s">
        <v>104</v>
      </c>
      <c r="R149" s="17">
        <v>61</v>
      </c>
    </row>
    <row r="150" spans="1:18" x14ac:dyDescent="0.35">
      <c r="A150" s="4">
        <v>62</v>
      </c>
      <c r="B150" s="23" t="s">
        <v>104</v>
      </c>
      <c r="C150" s="4">
        <v>13521169</v>
      </c>
      <c r="D150" s="17" t="s">
        <v>197</v>
      </c>
      <c r="E150" s="17">
        <v>91</v>
      </c>
      <c r="F150" s="20">
        <v>59</v>
      </c>
      <c r="G150" s="28">
        <v>56</v>
      </c>
      <c r="H150" s="28">
        <v>65</v>
      </c>
      <c r="I150" s="28">
        <v>45</v>
      </c>
      <c r="J150" s="28">
        <v>82.37</v>
      </c>
      <c r="K150" s="28">
        <v>97.55</v>
      </c>
      <c r="L150" s="17">
        <v>29</v>
      </c>
      <c r="M150" s="21">
        <f>L150/30 * 100</f>
        <v>96.666666666666671</v>
      </c>
      <c r="N150" s="21">
        <f xml:space="preserve"> SUMPRODUCT($E$19:$M$19,E150:M150)</f>
        <v>73.846533333333326</v>
      </c>
      <c r="O150" s="17" t="s">
        <v>197</v>
      </c>
      <c r="P150" s="17">
        <v>13521169</v>
      </c>
      <c r="Q150" s="17" t="s">
        <v>104</v>
      </c>
      <c r="R150" s="17">
        <v>62</v>
      </c>
    </row>
    <row r="151" spans="1:18" x14ac:dyDescent="0.35">
      <c r="A151" s="4">
        <v>63</v>
      </c>
      <c r="B151" s="23" t="s">
        <v>104</v>
      </c>
      <c r="C151" s="4">
        <v>13521170</v>
      </c>
      <c r="D151" s="17" t="s">
        <v>198</v>
      </c>
      <c r="E151" s="17">
        <v>75</v>
      </c>
      <c r="F151" s="20">
        <v>82</v>
      </c>
      <c r="G151" s="28">
        <v>86</v>
      </c>
      <c r="H151" s="28">
        <v>60</v>
      </c>
      <c r="I151" s="28">
        <v>66</v>
      </c>
      <c r="J151" s="28">
        <v>101.16</v>
      </c>
      <c r="K151" s="28">
        <v>109.375</v>
      </c>
      <c r="L151" s="17">
        <v>29</v>
      </c>
      <c r="M151" s="21">
        <f>L151/30 * 100</f>
        <v>96.666666666666671</v>
      </c>
      <c r="N151" s="21">
        <f xml:space="preserve"> SUMPRODUCT($E$19:$M$19,E151:M151)</f>
        <v>81.76880833333334</v>
      </c>
      <c r="O151" s="17" t="s">
        <v>198</v>
      </c>
      <c r="P151" s="17">
        <v>13521170</v>
      </c>
      <c r="Q151" s="17" t="s">
        <v>104</v>
      </c>
      <c r="R151" s="17">
        <v>63</v>
      </c>
    </row>
    <row r="152" spans="1:18" x14ac:dyDescent="0.35">
      <c r="A152" s="4">
        <v>64</v>
      </c>
      <c r="B152" s="23" t="s">
        <v>104</v>
      </c>
      <c r="C152" s="4">
        <v>13521171</v>
      </c>
      <c r="D152" s="17" t="s">
        <v>199</v>
      </c>
      <c r="E152" s="17">
        <v>80</v>
      </c>
      <c r="F152" s="20">
        <v>73</v>
      </c>
      <c r="G152" s="28">
        <v>93</v>
      </c>
      <c r="H152" s="28">
        <v>97</v>
      </c>
      <c r="I152" s="28">
        <v>87</v>
      </c>
      <c r="J152" s="28">
        <v>95.44</v>
      </c>
      <c r="K152" s="28">
        <v>103</v>
      </c>
      <c r="L152" s="17">
        <v>30</v>
      </c>
      <c r="M152" s="21">
        <f>L152/30 * 100</f>
        <v>100</v>
      </c>
      <c r="N152" s="21">
        <f xml:space="preserve"> SUMPRODUCT($E$19:$M$19,E152:M152)</f>
        <v>84.157399999999996</v>
      </c>
      <c r="O152" s="17" t="s">
        <v>199</v>
      </c>
      <c r="P152" s="17">
        <v>13521171</v>
      </c>
      <c r="Q152" s="17" t="s">
        <v>104</v>
      </c>
      <c r="R152" s="17">
        <v>64</v>
      </c>
    </row>
    <row r="153" spans="1:18" x14ac:dyDescent="0.35">
      <c r="A153" s="4">
        <v>65</v>
      </c>
      <c r="B153" s="23" t="s">
        <v>104</v>
      </c>
      <c r="C153" s="4">
        <v>13521172</v>
      </c>
      <c r="D153" s="17" t="s">
        <v>200</v>
      </c>
      <c r="E153" s="17">
        <v>95</v>
      </c>
      <c r="F153" s="20">
        <v>94</v>
      </c>
      <c r="G153" s="28">
        <v>90</v>
      </c>
      <c r="H153" s="28">
        <v>97</v>
      </c>
      <c r="I153" s="28">
        <v>79</v>
      </c>
      <c r="J153" s="28">
        <v>95.16</v>
      </c>
      <c r="K153" s="28">
        <v>104.27500000000001</v>
      </c>
      <c r="L153" s="17">
        <v>30</v>
      </c>
      <c r="M153" s="21">
        <f>L153/30 * 100</f>
        <v>100</v>
      </c>
      <c r="N153" s="21">
        <f xml:space="preserve"> SUMPRODUCT($E$19:$M$19,E153:M153)</f>
        <v>94.271975000000012</v>
      </c>
      <c r="O153" s="17" t="s">
        <v>200</v>
      </c>
      <c r="P153" s="17">
        <v>13521172</v>
      </c>
      <c r="Q153" s="17" t="s">
        <v>104</v>
      </c>
      <c r="R153" s="17">
        <v>65</v>
      </c>
    </row>
    <row r="154" spans="1:18" x14ac:dyDescent="0.35">
      <c r="A154" s="4">
        <v>66</v>
      </c>
      <c r="B154" s="23" t="s">
        <v>104</v>
      </c>
      <c r="C154" s="4">
        <v>13521173</v>
      </c>
      <c r="D154" s="17" t="s">
        <v>201</v>
      </c>
      <c r="E154" s="17">
        <v>75</v>
      </c>
      <c r="F154" s="20">
        <v>70</v>
      </c>
      <c r="G154" s="28">
        <v>60</v>
      </c>
      <c r="H154" s="28">
        <v>75</v>
      </c>
      <c r="I154" s="28">
        <v>63.5</v>
      </c>
      <c r="J154" s="28">
        <v>83.61</v>
      </c>
      <c r="K154" s="28">
        <v>99.575000000000003</v>
      </c>
      <c r="L154" s="17">
        <v>30</v>
      </c>
      <c r="M154" s="21">
        <f>L154/30 * 100</f>
        <v>100</v>
      </c>
      <c r="N154" s="21">
        <f xml:space="preserve"> SUMPRODUCT($E$19:$M$19,E154:M154)</f>
        <v>74.965725000000006</v>
      </c>
      <c r="O154" s="17" t="s">
        <v>201</v>
      </c>
      <c r="P154" s="17">
        <v>13521173</v>
      </c>
      <c r="Q154" s="17" t="s">
        <v>104</v>
      </c>
      <c r="R154" s="17">
        <v>66</v>
      </c>
    </row>
    <row r="155" spans="1:18" x14ac:dyDescent="0.35">
      <c r="A155" s="4">
        <v>67</v>
      </c>
      <c r="B155" s="23" t="s">
        <v>104</v>
      </c>
      <c r="C155" s="4">
        <v>13521174</v>
      </c>
      <c r="D155" s="17" t="s">
        <v>202</v>
      </c>
      <c r="E155" s="17">
        <v>0</v>
      </c>
      <c r="F155" s="20"/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6</v>
      </c>
      <c r="M155" s="21">
        <f>L155/30 * 100</f>
        <v>20</v>
      </c>
      <c r="N155" s="21">
        <f xml:space="preserve"> SUMPRODUCT($E$19:$M$19,E155:M155)</f>
        <v>0.4</v>
      </c>
      <c r="O155" s="17" t="s">
        <v>202</v>
      </c>
      <c r="P155" s="17">
        <v>13521174</v>
      </c>
      <c r="Q155" s="17" t="s">
        <v>104</v>
      </c>
      <c r="R155" s="17">
        <v>67</v>
      </c>
    </row>
    <row r="156" spans="1:18" x14ac:dyDescent="0.35">
      <c r="A156" s="4">
        <v>1</v>
      </c>
      <c r="B156" s="18" t="s">
        <v>105</v>
      </c>
      <c r="C156" s="4">
        <v>13521001</v>
      </c>
      <c r="D156" s="17" t="s">
        <v>106</v>
      </c>
      <c r="E156" s="17">
        <v>56</v>
      </c>
      <c r="F156" s="20">
        <v>62</v>
      </c>
      <c r="G156" s="17">
        <v>55</v>
      </c>
      <c r="H156" s="17">
        <v>63</v>
      </c>
      <c r="I156" s="17">
        <v>60</v>
      </c>
      <c r="J156" s="17">
        <v>79.72</v>
      </c>
      <c r="K156" s="17">
        <v>89.08</v>
      </c>
      <c r="L156" s="17">
        <v>27</v>
      </c>
      <c r="M156" s="21">
        <f>L156/31 * 100</f>
        <v>87.096774193548384</v>
      </c>
      <c r="N156" s="21">
        <f xml:space="preserve"> SUMPRODUCT($E$19:$M$19,E156:M156)</f>
        <v>63.949935483870973</v>
      </c>
      <c r="O156" s="17" t="s">
        <v>106</v>
      </c>
      <c r="P156" s="17">
        <v>13521001</v>
      </c>
      <c r="Q156" s="17" t="s">
        <v>105</v>
      </c>
      <c r="R156" s="17">
        <v>1</v>
      </c>
    </row>
    <row r="157" spans="1:18" x14ac:dyDescent="0.35">
      <c r="A157" s="4">
        <v>2</v>
      </c>
      <c r="B157" s="18" t="s">
        <v>105</v>
      </c>
      <c r="C157" s="4">
        <v>13521003</v>
      </c>
      <c r="D157" s="17" t="s">
        <v>107</v>
      </c>
      <c r="E157" s="17">
        <v>87</v>
      </c>
      <c r="F157" s="20">
        <v>71</v>
      </c>
      <c r="G157" s="17">
        <v>85</v>
      </c>
      <c r="H157" s="17">
        <v>81</v>
      </c>
      <c r="I157" s="17">
        <v>79</v>
      </c>
      <c r="J157" s="17">
        <v>45.75</v>
      </c>
      <c r="K157" s="17">
        <v>75.23</v>
      </c>
      <c r="L157" s="17">
        <v>28</v>
      </c>
      <c r="M157" s="21">
        <f>L157/31 * 100</f>
        <v>90.322580645161281</v>
      </c>
      <c r="N157" s="21">
        <f xml:space="preserve"> SUMPRODUCT($E$19:$M$19,E157:M157)</f>
        <v>76.639751612903225</v>
      </c>
      <c r="O157" s="17" t="s">
        <v>107</v>
      </c>
      <c r="P157" s="17">
        <v>13521003</v>
      </c>
      <c r="Q157" s="17" t="s">
        <v>105</v>
      </c>
      <c r="R157" s="17">
        <v>2</v>
      </c>
    </row>
    <row r="158" spans="1:18" x14ac:dyDescent="0.35">
      <c r="A158" s="4">
        <v>3</v>
      </c>
      <c r="B158" s="18" t="s">
        <v>105</v>
      </c>
      <c r="C158" s="4">
        <v>13521004</v>
      </c>
      <c r="D158" s="17" t="s">
        <v>108</v>
      </c>
      <c r="E158" s="17">
        <v>84</v>
      </c>
      <c r="F158" s="20">
        <v>58</v>
      </c>
      <c r="G158" s="17">
        <v>62</v>
      </c>
      <c r="H158" s="17">
        <v>93</v>
      </c>
      <c r="I158" s="17">
        <v>56.5</v>
      </c>
      <c r="J158" s="17">
        <v>87.34</v>
      </c>
      <c r="K158" s="17">
        <v>96.55</v>
      </c>
      <c r="L158" s="17">
        <v>27</v>
      </c>
      <c r="M158" s="21">
        <f>L158/31 * 100</f>
        <v>87.096774193548384</v>
      </c>
      <c r="N158" s="21">
        <f xml:space="preserve"> SUMPRODUCT($E$19:$M$19,E158:M158)</f>
        <v>74.777585483870951</v>
      </c>
      <c r="O158" s="17" t="s">
        <v>108</v>
      </c>
      <c r="P158" s="17">
        <v>13521004</v>
      </c>
      <c r="Q158" s="17" t="s">
        <v>105</v>
      </c>
      <c r="R158" s="17">
        <v>3</v>
      </c>
    </row>
    <row r="159" spans="1:18" x14ac:dyDescent="0.35">
      <c r="A159" s="4">
        <v>4</v>
      </c>
      <c r="B159" s="18" t="s">
        <v>105</v>
      </c>
      <c r="C159" s="4">
        <v>13521005</v>
      </c>
      <c r="D159" s="17" t="s">
        <v>109</v>
      </c>
      <c r="E159" s="17">
        <v>45</v>
      </c>
      <c r="F159" s="20">
        <v>59</v>
      </c>
      <c r="G159" s="17">
        <v>35</v>
      </c>
      <c r="H159" s="17">
        <v>63.5</v>
      </c>
      <c r="I159" s="17">
        <v>39</v>
      </c>
      <c r="J159" s="17">
        <v>80.66</v>
      </c>
      <c r="K159" s="17">
        <v>89.08</v>
      </c>
      <c r="L159" s="17">
        <v>25</v>
      </c>
      <c r="M159" s="21">
        <f>L159/31 * 100</f>
        <v>80.645161290322577</v>
      </c>
      <c r="N159" s="21">
        <f xml:space="preserve"> SUMPRODUCT($E$19:$M$19,E159:M159)</f>
        <v>56.865803225806452</v>
      </c>
      <c r="O159" s="17" t="s">
        <v>109</v>
      </c>
      <c r="P159" s="17">
        <v>13521005</v>
      </c>
      <c r="Q159" s="17" t="s">
        <v>105</v>
      </c>
      <c r="R159" s="17">
        <v>4</v>
      </c>
    </row>
    <row r="160" spans="1:18" x14ac:dyDescent="0.35">
      <c r="A160" s="4">
        <v>5</v>
      </c>
      <c r="B160" s="18" t="s">
        <v>105</v>
      </c>
      <c r="C160" s="4">
        <v>13521006</v>
      </c>
      <c r="D160" s="17" t="s">
        <v>110</v>
      </c>
      <c r="E160" s="17">
        <v>71</v>
      </c>
      <c r="F160" s="20">
        <v>57</v>
      </c>
      <c r="G160" s="17">
        <v>65</v>
      </c>
      <c r="H160" s="17">
        <v>77</v>
      </c>
      <c r="I160" s="17">
        <v>83</v>
      </c>
      <c r="J160" s="17">
        <v>86.06</v>
      </c>
      <c r="K160" s="17">
        <v>91.9</v>
      </c>
      <c r="L160" s="17">
        <v>31</v>
      </c>
      <c r="M160" s="21">
        <f>L160/31 * 100</f>
        <v>100</v>
      </c>
      <c r="N160" s="21">
        <f xml:space="preserve"> SUMPRODUCT($E$19:$M$19,E160:M160)</f>
        <v>71.276600000000002</v>
      </c>
      <c r="O160" s="17" t="s">
        <v>110</v>
      </c>
      <c r="P160" s="17">
        <v>13521006</v>
      </c>
      <c r="Q160" s="17" t="s">
        <v>105</v>
      </c>
      <c r="R160" s="17">
        <v>5</v>
      </c>
    </row>
    <row r="161" spans="1:18" x14ac:dyDescent="0.35">
      <c r="A161" s="4">
        <v>6</v>
      </c>
      <c r="B161" s="18" t="s">
        <v>105</v>
      </c>
      <c r="C161" s="4">
        <v>13521007</v>
      </c>
      <c r="D161" s="17" t="s">
        <v>111</v>
      </c>
      <c r="E161" s="17">
        <v>90</v>
      </c>
      <c r="F161" s="20">
        <v>59</v>
      </c>
      <c r="G161" s="17">
        <v>100</v>
      </c>
      <c r="H161" s="17">
        <v>93</v>
      </c>
      <c r="I161" s="17">
        <v>64</v>
      </c>
      <c r="J161" s="17">
        <v>82.3</v>
      </c>
      <c r="K161" s="17">
        <v>96.55</v>
      </c>
      <c r="L161" s="17">
        <v>31</v>
      </c>
      <c r="M161" s="21">
        <f>L161/31 * 100</f>
        <v>100</v>
      </c>
      <c r="N161" s="21">
        <f xml:space="preserve"> SUMPRODUCT($E$19:$M$19,E161:M161)</f>
        <v>79.89224999999999</v>
      </c>
      <c r="O161" s="17" t="s">
        <v>111</v>
      </c>
      <c r="P161" s="17">
        <v>13521007</v>
      </c>
      <c r="Q161" s="17" t="s">
        <v>105</v>
      </c>
      <c r="R161" s="17">
        <v>6</v>
      </c>
    </row>
    <row r="162" spans="1:18" x14ac:dyDescent="0.35">
      <c r="A162" s="4">
        <v>7</v>
      </c>
      <c r="B162" s="18" t="s">
        <v>105</v>
      </c>
      <c r="C162" s="4">
        <v>13521008</v>
      </c>
      <c r="D162" s="17" t="s">
        <v>112</v>
      </c>
      <c r="E162" s="17">
        <v>82</v>
      </c>
      <c r="F162" s="20">
        <v>53</v>
      </c>
      <c r="G162" s="17">
        <v>96</v>
      </c>
      <c r="H162" s="17">
        <v>88</v>
      </c>
      <c r="I162" s="17">
        <v>54</v>
      </c>
      <c r="J162" s="17">
        <v>82.3</v>
      </c>
      <c r="K162" s="17">
        <v>75.23</v>
      </c>
      <c r="L162" s="17">
        <v>31</v>
      </c>
      <c r="M162" s="21">
        <f>L162/31 * 100</f>
        <v>100</v>
      </c>
      <c r="N162" s="21">
        <f xml:space="preserve"> SUMPRODUCT($E$19:$M$19,E162:M162)</f>
        <v>72.550049999999985</v>
      </c>
      <c r="O162" s="17" t="s">
        <v>112</v>
      </c>
      <c r="P162" s="17">
        <v>13521008</v>
      </c>
      <c r="Q162" s="17" t="s">
        <v>105</v>
      </c>
      <c r="R162" s="17">
        <v>7</v>
      </c>
    </row>
    <row r="163" spans="1:18" x14ac:dyDescent="0.35">
      <c r="A163" s="4">
        <v>8</v>
      </c>
      <c r="B163" s="18" t="s">
        <v>105</v>
      </c>
      <c r="C163" s="4">
        <v>13521009</v>
      </c>
      <c r="D163" s="17" t="s">
        <v>113</v>
      </c>
      <c r="E163" s="17">
        <v>70</v>
      </c>
      <c r="F163" s="20">
        <v>59</v>
      </c>
      <c r="G163" s="17">
        <v>60</v>
      </c>
      <c r="H163" s="17">
        <v>73</v>
      </c>
      <c r="I163" s="17">
        <v>38</v>
      </c>
      <c r="J163" s="17">
        <v>87.34</v>
      </c>
      <c r="K163" s="17">
        <v>75.23</v>
      </c>
      <c r="L163" s="17">
        <v>29</v>
      </c>
      <c r="M163" s="21">
        <f>L163/31 * 100</f>
        <v>93.548387096774192</v>
      </c>
      <c r="N163" s="21">
        <f xml:space="preserve"> SUMPRODUCT($E$19:$M$19,E163:M163)</f>
        <v>66.359417741935488</v>
      </c>
      <c r="O163" s="17" t="s">
        <v>113</v>
      </c>
      <c r="P163" s="17">
        <v>13521009</v>
      </c>
      <c r="Q163" s="17" t="s">
        <v>105</v>
      </c>
      <c r="R163" s="17">
        <v>8</v>
      </c>
    </row>
    <row r="164" spans="1:18" x14ac:dyDescent="0.35">
      <c r="A164" s="4">
        <v>9</v>
      </c>
      <c r="B164" s="18" t="s">
        <v>105</v>
      </c>
      <c r="C164" s="4">
        <v>13521010</v>
      </c>
      <c r="D164" s="17" t="s">
        <v>114</v>
      </c>
      <c r="E164" s="17">
        <v>60</v>
      </c>
      <c r="F164" s="20">
        <v>48</v>
      </c>
      <c r="G164" s="17">
        <v>26</v>
      </c>
      <c r="H164" s="17">
        <v>75</v>
      </c>
      <c r="I164" s="17">
        <v>58</v>
      </c>
      <c r="J164" s="17">
        <v>59.31</v>
      </c>
      <c r="K164" s="17">
        <v>94.55</v>
      </c>
      <c r="L164" s="17">
        <v>29</v>
      </c>
      <c r="M164" s="21">
        <f>L164/31 * 100</f>
        <v>93.548387096774192</v>
      </c>
      <c r="N164" s="21">
        <f xml:space="preserve"> SUMPRODUCT($E$19:$M$19,E164:M164)</f>
        <v>58.479067741935481</v>
      </c>
      <c r="O164" s="17" t="s">
        <v>114</v>
      </c>
      <c r="P164" s="17">
        <v>13521010</v>
      </c>
      <c r="Q164" s="17" t="s">
        <v>105</v>
      </c>
      <c r="R164" s="17">
        <v>9</v>
      </c>
    </row>
    <row r="165" spans="1:18" x14ac:dyDescent="0.35">
      <c r="A165" s="4">
        <v>10</v>
      </c>
      <c r="B165" s="18" t="s">
        <v>105</v>
      </c>
      <c r="C165" s="4">
        <v>13521011</v>
      </c>
      <c r="D165" s="17" t="s">
        <v>115</v>
      </c>
      <c r="E165" s="17">
        <v>73</v>
      </c>
      <c r="F165" s="20">
        <v>70</v>
      </c>
      <c r="G165" s="17">
        <v>98</v>
      </c>
      <c r="H165" s="17">
        <v>93</v>
      </c>
      <c r="I165" s="17">
        <v>60</v>
      </c>
      <c r="J165" s="17">
        <v>59.31</v>
      </c>
      <c r="K165" s="17">
        <v>104.85</v>
      </c>
      <c r="L165" s="17">
        <v>31</v>
      </c>
      <c r="M165" s="21">
        <f>L165/31 * 100</f>
        <v>100</v>
      </c>
      <c r="N165" s="21">
        <f xml:space="preserve"> SUMPRODUCT($E$19:$M$19,E165:M165)</f>
        <v>76.423599999999993</v>
      </c>
      <c r="O165" s="17" t="s">
        <v>115</v>
      </c>
      <c r="P165" s="17">
        <v>13521011</v>
      </c>
      <c r="Q165" s="17" t="s">
        <v>105</v>
      </c>
      <c r="R165" s="17">
        <v>10</v>
      </c>
    </row>
    <row r="166" spans="1:18" x14ac:dyDescent="0.35">
      <c r="A166" s="4">
        <v>11</v>
      </c>
      <c r="B166" s="18" t="s">
        <v>105</v>
      </c>
      <c r="C166" s="4">
        <v>13521012</v>
      </c>
      <c r="D166" s="17" t="s">
        <v>116</v>
      </c>
      <c r="E166" s="17">
        <v>78</v>
      </c>
      <c r="F166" s="20">
        <v>54</v>
      </c>
      <c r="G166" s="17">
        <v>59</v>
      </c>
      <c r="H166" s="17">
        <v>74</v>
      </c>
      <c r="I166" s="17">
        <v>47</v>
      </c>
      <c r="J166" s="17">
        <v>84.3</v>
      </c>
      <c r="K166" s="17">
        <v>94.55</v>
      </c>
      <c r="L166" s="17">
        <v>28</v>
      </c>
      <c r="M166" s="21">
        <f>L166/31 * 100</f>
        <v>90.322580645161281</v>
      </c>
      <c r="N166" s="21">
        <f xml:space="preserve"> SUMPRODUCT($E$19:$M$19,E166:M166)</f>
        <v>69.208701612903226</v>
      </c>
      <c r="O166" s="17" t="s">
        <v>116</v>
      </c>
      <c r="P166" s="17">
        <v>13521012</v>
      </c>
      <c r="Q166" s="17" t="s">
        <v>105</v>
      </c>
      <c r="R166" s="17">
        <v>11</v>
      </c>
    </row>
    <row r="167" spans="1:18" x14ac:dyDescent="0.35">
      <c r="A167" s="4">
        <v>12</v>
      </c>
      <c r="B167" s="18" t="s">
        <v>105</v>
      </c>
      <c r="C167" s="4">
        <v>13521013</v>
      </c>
      <c r="D167" s="17" t="s">
        <v>117</v>
      </c>
      <c r="E167" s="17">
        <v>48</v>
      </c>
      <c r="F167" s="20">
        <v>50</v>
      </c>
      <c r="G167" s="17">
        <v>53</v>
      </c>
      <c r="H167" s="17">
        <v>81</v>
      </c>
      <c r="I167" s="17">
        <v>65.5</v>
      </c>
      <c r="J167" s="17">
        <v>59.31</v>
      </c>
      <c r="K167" s="17">
        <v>95.6</v>
      </c>
      <c r="L167" s="17">
        <v>29</v>
      </c>
      <c r="M167" s="21">
        <f>L167/31 * 100</f>
        <v>93.548387096774192</v>
      </c>
      <c r="N167" s="21">
        <f xml:space="preserve"> SUMPRODUCT($E$19:$M$19,E167:M167)</f>
        <v>58.403317741935481</v>
      </c>
      <c r="O167" s="17" t="s">
        <v>117</v>
      </c>
      <c r="P167" s="17">
        <v>13521013</v>
      </c>
      <c r="Q167" s="17" t="s">
        <v>105</v>
      </c>
      <c r="R167" s="17">
        <v>12</v>
      </c>
    </row>
    <row r="168" spans="1:18" x14ac:dyDescent="0.35">
      <c r="A168" s="4">
        <v>13</v>
      </c>
      <c r="B168" s="18" t="s">
        <v>105</v>
      </c>
      <c r="C168" s="4">
        <v>13521014</v>
      </c>
      <c r="D168" s="17" t="s">
        <v>118</v>
      </c>
      <c r="E168" s="17">
        <v>72</v>
      </c>
      <c r="F168" s="20">
        <v>59</v>
      </c>
      <c r="G168" s="17">
        <v>68</v>
      </c>
      <c r="H168" s="17">
        <v>61</v>
      </c>
      <c r="I168" s="17">
        <v>47</v>
      </c>
      <c r="J168" s="17">
        <v>72.790000000000006</v>
      </c>
      <c r="K168" s="17">
        <v>89.08</v>
      </c>
      <c r="L168" s="17">
        <v>29</v>
      </c>
      <c r="M168" s="21">
        <f>L168/31 * 100</f>
        <v>93.548387096774192</v>
      </c>
      <c r="N168" s="21">
        <f xml:space="preserve"> SUMPRODUCT($E$19:$M$19,E168:M168)</f>
        <v>67.249917741935491</v>
      </c>
      <c r="O168" s="17" t="s">
        <v>118</v>
      </c>
      <c r="P168" s="17">
        <v>13521014</v>
      </c>
      <c r="Q168" s="17" t="s">
        <v>105</v>
      </c>
      <c r="R168" s="17">
        <v>13</v>
      </c>
    </row>
    <row r="169" spans="1:18" x14ac:dyDescent="0.35">
      <c r="A169" s="4">
        <v>14</v>
      </c>
      <c r="B169" s="18" t="s">
        <v>105</v>
      </c>
      <c r="C169" s="4">
        <v>13521015</v>
      </c>
      <c r="D169" s="17" t="s">
        <v>119</v>
      </c>
      <c r="E169" s="17">
        <v>77</v>
      </c>
      <c r="F169" s="20">
        <v>77</v>
      </c>
      <c r="G169" s="17">
        <v>98</v>
      </c>
      <c r="H169" s="17">
        <v>96</v>
      </c>
      <c r="I169" s="17">
        <v>78</v>
      </c>
      <c r="J169" s="17">
        <v>84.3</v>
      </c>
      <c r="K169" s="17">
        <v>100.08</v>
      </c>
      <c r="L169" s="17">
        <v>30</v>
      </c>
      <c r="M169" s="21">
        <f>L169/31 * 100</f>
        <v>96.774193548387103</v>
      </c>
      <c r="N169" s="21">
        <f xml:space="preserve"> SUMPRODUCT($E$19:$M$19,E169:M169)</f>
        <v>82.847783870967731</v>
      </c>
      <c r="O169" s="17" t="s">
        <v>119</v>
      </c>
      <c r="P169" s="17">
        <v>13521015</v>
      </c>
      <c r="Q169" s="17" t="s">
        <v>105</v>
      </c>
      <c r="R169" s="17">
        <v>14</v>
      </c>
    </row>
    <row r="170" spans="1:18" x14ac:dyDescent="0.35">
      <c r="A170" s="4">
        <v>15</v>
      </c>
      <c r="B170" s="18" t="s">
        <v>105</v>
      </c>
      <c r="C170" s="4">
        <v>13521016</v>
      </c>
      <c r="D170" s="17" t="s">
        <v>120</v>
      </c>
      <c r="E170" s="17">
        <v>77</v>
      </c>
      <c r="F170" s="20">
        <v>60</v>
      </c>
      <c r="G170" s="17">
        <v>72</v>
      </c>
      <c r="H170" s="17">
        <v>78</v>
      </c>
      <c r="I170" s="17">
        <v>53</v>
      </c>
      <c r="J170" s="17">
        <v>75.569999999999993</v>
      </c>
      <c r="K170" s="17">
        <v>91.9</v>
      </c>
      <c r="L170" s="17">
        <v>24</v>
      </c>
      <c r="M170" s="21">
        <f>L170/31 * 100</f>
        <v>77.41935483870968</v>
      </c>
      <c r="N170" s="21">
        <f xml:space="preserve"> SUMPRODUCT($E$19:$M$19,E170:M170)</f>
        <v>71.093337096774192</v>
      </c>
      <c r="O170" s="17" t="s">
        <v>120</v>
      </c>
      <c r="P170" s="17">
        <v>13521016</v>
      </c>
      <c r="Q170" s="17" t="s">
        <v>105</v>
      </c>
      <c r="R170" s="17">
        <v>15</v>
      </c>
    </row>
    <row r="171" spans="1:18" x14ac:dyDescent="0.35">
      <c r="A171" s="4">
        <v>16</v>
      </c>
      <c r="B171" s="18" t="s">
        <v>105</v>
      </c>
      <c r="C171" s="4">
        <v>13521017</v>
      </c>
      <c r="D171" s="17" t="s">
        <v>121</v>
      </c>
      <c r="E171" s="17">
        <v>65</v>
      </c>
      <c r="F171" s="20">
        <v>0</v>
      </c>
      <c r="G171" s="17">
        <v>37</v>
      </c>
      <c r="H171" s="17">
        <v>41</v>
      </c>
      <c r="I171" s="17">
        <v>0</v>
      </c>
      <c r="J171" s="17">
        <v>75.569999999999993</v>
      </c>
      <c r="K171" s="17">
        <v>0</v>
      </c>
      <c r="L171" s="17">
        <v>17</v>
      </c>
      <c r="M171" s="21">
        <f>L171/31 * 100</f>
        <v>54.838709677419352</v>
      </c>
      <c r="N171" s="21">
        <f xml:space="preserve"> SUMPRODUCT($E$19:$M$19,E171:M171)</f>
        <v>32.480224193548388</v>
      </c>
      <c r="O171" s="17" t="s">
        <v>121</v>
      </c>
      <c r="P171" s="17">
        <v>13521017</v>
      </c>
      <c r="Q171" s="17" t="s">
        <v>105</v>
      </c>
      <c r="R171" s="17">
        <v>16</v>
      </c>
    </row>
    <row r="172" spans="1:18" x14ac:dyDescent="0.35">
      <c r="A172" s="4">
        <v>17</v>
      </c>
      <c r="B172" s="18" t="s">
        <v>105</v>
      </c>
      <c r="C172" s="4">
        <v>13521018</v>
      </c>
      <c r="D172" s="17" t="s">
        <v>122</v>
      </c>
      <c r="E172" s="17">
        <v>79</v>
      </c>
      <c r="F172" s="20">
        <v>66</v>
      </c>
      <c r="G172" s="17">
        <v>99</v>
      </c>
      <c r="H172" s="17">
        <v>90.5</v>
      </c>
      <c r="I172" s="17">
        <v>83</v>
      </c>
      <c r="J172" s="17">
        <v>72.790000000000006</v>
      </c>
      <c r="K172" s="17">
        <v>95.6</v>
      </c>
      <c r="L172" s="17">
        <v>30</v>
      </c>
      <c r="M172" s="21">
        <f>L172/31 * 100</f>
        <v>96.774193548387103</v>
      </c>
      <c r="N172" s="21">
        <f xml:space="preserve"> SUMPRODUCT($E$19:$M$19,E172:M172)</f>
        <v>78.823633870967754</v>
      </c>
      <c r="O172" s="17" t="s">
        <v>122</v>
      </c>
      <c r="P172" s="17">
        <v>13521018</v>
      </c>
      <c r="Q172" s="17" t="s">
        <v>105</v>
      </c>
      <c r="R172" s="17">
        <v>17</v>
      </c>
    </row>
    <row r="173" spans="1:18" x14ac:dyDescent="0.35">
      <c r="A173" s="4">
        <v>18</v>
      </c>
      <c r="B173" s="18" t="s">
        <v>105</v>
      </c>
      <c r="C173" s="4">
        <v>13521019</v>
      </c>
      <c r="D173" s="17" t="s">
        <v>123</v>
      </c>
      <c r="E173" s="17">
        <v>54</v>
      </c>
      <c r="F173" s="20">
        <v>65</v>
      </c>
      <c r="G173" s="17">
        <v>90</v>
      </c>
      <c r="H173" s="17">
        <v>35</v>
      </c>
      <c r="I173" s="17">
        <v>44</v>
      </c>
      <c r="J173" s="17">
        <v>79.72</v>
      </c>
      <c r="K173" s="17">
        <v>100.08</v>
      </c>
      <c r="L173" s="17">
        <v>26</v>
      </c>
      <c r="M173" s="21">
        <f>L173/31 * 100</f>
        <v>83.870967741935488</v>
      </c>
      <c r="N173" s="21">
        <f xml:space="preserve"> SUMPRODUCT($E$19:$M$19,E173:M173)</f>
        <v>64.490419354838707</v>
      </c>
      <c r="O173" s="17" t="s">
        <v>123</v>
      </c>
      <c r="P173" s="17">
        <v>13521019</v>
      </c>
      <c r="Q173" s="17" t="s">
        <v>105</v>
      </c>
      <c r="R173" s="17">
        <v>18</v>
      </c>
    </row>
    <row r="174" spans="1:18" x14ac:dyDescent="0.35">
      <c r="A174" s="4">
        <v>19</v>
      </c>
      <c r="B174" s="18" t="s">
        <v>105</v>
      </c>
      <c r="C174" s="4">
        <v>13521020</v>
      </c>
      <c r="D174" s="17" t="s">
        <v>124</v>
      </c>
      <c r="E174" s="17">
        <v>57</v>
      </c>
      <c r="F174" s="20">
        <v>50</v>
      </c>
      <c r="G174" s="17">
        <v>43</v>
      </c>
      <c r="H174" s="17">
        <v>87.5</v>
      </c>
      <c r="I174" s="17">
        <v>68</v>
      </c>
      <c r="J174" s="17">
        <v>89.8</v>
      </c>
      <c r="K174" s="17">
        <v>98.1</v>
      </c>
      <c r="L174" s="17">
        <v>30</v>
      </c>
      <c r="M174" s="21">
        <f>L174/31 * 100</f>
        <v>96.774193548387103</v>
      </c>
      <c r="N174" s="21">
        <f xml:space="preserve"> SUMPRODUCT($E$19:$M$19,E174:M174)</f>
        <v>63.90198387096774</v>
      </c>
      <c r="O174" s="17" t="s">
        <v>124</v>
      </c>
      <c r="P174" s="17">
        <v>13521020</v>
      </c>
      <c r="Q174" s="17" t="s">
        <v>105</v>
      </c>
      <c r="R174" s="17">
        <v>19</v>
      </c>
    </row>
    <row r="175" spans="1:18" x14ac:dyDescent="0.35">
      <c r="A175" s="4">
        <v>20</v>
      </c>
      <c r="B175" s="18" t="s">
        <v>105</v>
      </c>
      <c r="C175" s="4">
        <v>13521021</v>
      </c>
      <c r="D175" s="17" t="s">
        <v>125</v>
      </c>
      <c r="E175" s="17">
        <v>81</v>
      </c>
      <c r="F175" s="20">
        <v>67</v>
      </c>
      <c r="G175" s="17">
        <v>100</v>
      </c>
      <c r="H175" s="17">
        <v>93</v>
      </c>
      <c r="I175" s="17">
        <v>93</v>
      </c>
      <c r="J175" s="17">
        <v>80.66</v>
      </c>
      <c r="K175" s="17">
        <v>101.63</v>
      </c>
      <c r="L175" s="17">
        <v>27</v>
      </c>
      <c r="M175" s="21">
        <f>L175/31 * 100</f>
        <v>87.096774193548384</v>
      </c>
      <c r="N175" s="21">
        <f xml:space="preserve"> SUMPRODUCT($E$19:$M$19,E175:M175)</f>
        <v>81.656585483870955</v>
      </c>
      <c r="O175" s="17" t="s">
        <v>125</v>
      </c>
      <c r="P175" s="17">
        <v>13521021</v>
      </c>
      <c r="Q175" s="17" t="s">
        <v>105</v>
      </c>
      <c r="R175" s="17">
        <v>20</v>
      </c>
    </row>
    <row r="176" spans="1:18" x14ac:dyDescent="0.35">
      <c r="A176" s="4">
        <v>21</v>
      </c>
      <c r="B176" s="18" t="s">
        <v>105</v>
      </c>
      <c r="C176" s="4">
        <v>13521022</v>
      </c>
      <c r="D176" s="17" t="s">
        <v>126</v>
      </c>
      <c r="E176" s="17">
        <v>61</v>
      </c>
      <c r="F176" s="20">
        <v>67</v>
      </c>
      <c r="G176" s="17">
        <v>60</v>
      </c>
      <c r="H176" s="17">
        <v>80</v>
      </c>
      <c r="I176" s="17">
        <v>45</v>
      </c>
      <c r="J176" s="17">
        <v>79.72</v>
      </c>
      <c r="K176" s="17">
        <v>101.63</v>
      </c>
      <c r="L176" s="17">
        <v>25</v>
      </c>
      <c r="M176" s="21">
        <f>L176/31 * 100</f>
        <v>80.645161290322577</v>
      </c>
      <c r="N176" s="21">
        <f xml:space="preserve"> SUMPRODUCT($E$19:$M$19,E176:M176)</f>
        <v>68.377653225806455</v>
      </c>
      <c r="O176" s="17" t="s">
        <v>126</v>
      </c>
      <c r="P176" s="17">
        <v>13521022</v>
      </c>
      <c r="Q176" s="17" t="s">
        <v>105</v>
      </c>
      <c r="R176" s="17">
        <v>21</v>
      </c>
    </row>
    <row r="177" spans="1:18" x14ac:dyDescent="0.35">
      <c r="A177" s="4">
        <v>22</v>
      </c>
      <c r="B177" s="18" t="s">
        <v>105</v>
      </c>
      <c r="C177" s="4">
        <v>13521023</v>
      </c>
      <c r="D177" s="17" t="s">
        <v>127</v>
      </c>
      <c r="E177" s="17">
        <v>76</v>
      </c>
      <c r="F177" s="20">
        <v>49</v>
      </c>
      <c r="G177" s="17">
        <v>63</v>
      </c>
      <c r="H177" s="17">
        <v>46</v>
      </c>
      <c r="I177" s="17">
        <v>28</v>
      </c>
      <c r="J177" s="17">
        <v>80.66</v>
      </c>
      <c r="K177" s="17">
        <v>95.6</v>
      </c>
      <c r="L177" s="17">
        <v>25</v>
      </c>
      <c r="M177" s="21">
        <f>L177/31 * 100</f>
        <v>80.645161290322577</v>
      </c>
      <c r="N177" s="21">
        <f xml:space="preserve"> SUMPRODUCT($E$19:$M$19,E177:M177)</f>
        <v>63.68500322580644</v>
      </c>
      <c r="O177" s="17" t="s">
        <v>127</v>
      </c>
      <c r="P177" s="17">
        <v>13521023</v>
      </c>
      <c r="Q177" s="17" t="s">
        <v>105</v>
      </c>
      <c r="R177" s="17">
        <v>22</v>
      </c>
    </row>
    <row r="178" spans="1:18" x14ac:dyDescent="0.35">
      <c r="A178" s="4">
        <v>23</v>
      </c>
      <c r="B178" s="18" t="s">
        <v>105</v>
      </c>
      <c r="C178" s="4">
        <v>13521024</v>
      </c>
      <c r="D178" s="17" t="s">
        <v>128</v>
      </c>
      <c r="E178" s="17">
        <v>75</v>
      </c>
      <c r="F178" s="20">
        <v>74</v>
      </c>
      <c r="G178" s="17">
        <v>85</v>
      </c>
      <c r="H178" s="17">
        <v>88</v>
      </c>
      <c r="I178" s="17">
        <v>75</v>
      </c>
      <c r="J178" s="17">
        <v>86.06</v>
      </c>
      <c r="K178" s="17">
        <v>96.55</v>
      </c>
      <c r="L178" s="17">
        <v>31</v>
      </c>
      <c r="M178" s="21">
        <f>L178/31 * 100</f>
        <v>100</v>
      </c>
      <c r="N178" s="21">
        <f xml:space="preserve"> SUMPRODUCT($E$19:$M$19,E178:M178)</f>
        <v>79.581850000000003</v>
      </c>
      <c r="O178" s="17" t="s">
        <v>128</v>
      </c>
      <c r="P178" s="17">
        <v>13521024</v>
      </c>
      <c r="Q178" s="17" t="s">
        <v>105</v>
      </c>
      <c r="R178" s="17">
        <v>23</v>
      </c>
    </row>
    <row r="179" spans="1:18" x14ac:dyDescent="0.35">
      <c r="A179" s="4">
        <v>24</v>
      </c>
      <c r="B179" s="18" t="s">
        <v>105</v>
      </c>
      <c r="C179" s="4">
        <v>13521025</v>
      </c>
      <c r="D179" s="17" t="s">
        <v>129</v>
      </c>
      <c r="E179" s="17">
        <v>61</v>
      </c>
      <c r="F179" s="20">
        <v>67</v>
      </c>
      <c r="G179" s="17">
        <v>85</v>
      </c>
      <c r="H179" s="17">
        <v>67.5</v>
      </c>
      <c r="I179" s="17">
        <v>60</v>
      </c>
      <c r="J179" s="17">
        <v>84.3</v>
      </c>
      <c r="K179" s="17">
        <v>104.85</v>
      </c>
      <c r="L179" s="17">
        <v>26</v>
      </c>
      <c r="M179" s="21">
        <f>L179/31 * 100</f>
        <v>83.870967741935488</v>
      </c>
      <c r="N179" s="21">
        <f xml:space="preserve"> SUMPRODUCT($E$19:$M$19,E179:M179)</f>
        <v>71.030169354838719</v>
      </c>
      <c r="O179" s="17" t="s">
        <v>129</v>
      </c>
      <c r="P179" s="17">
        <v>13521025</v>
      </c>
      <c r="Q179" s="17" t="s">
        <v>105</v>
      </c>
      <c r="R179" s="17">
        <v>24</v>
      </c>
    </row>
    <row r="180" spans="1:18" x14ac:dyDescent="0.35">
      <c r="A180" s="4">
        <v>25</v>
      </c>
      <c r="B180" s="18" t="s">
        <v>105</v>
      </c>
      <c r="C180" s="4">
        <v>13521026</v>
      </c>
      <c r="D180" s="17" t="s">
        <v>130</v>
      </c>
      <c r="E180" s="17">
        <v>63</v>
      </c>
      <c r="F180" s="20">
        <v>68</v>
      </c>
      <c r="G180" s="17">
        <v>31</v>
      </c>
      <c r="H180" s="17">
        <v>73.5</v>
      </c>
      <c r="I180" s="17">
        <v>51</v>
      </c>
      <c r="J180" s="17">
        <v>45.75</v>
      </c>
      <c r="K180" s="17">
        <v>106.85</v>
      </c>
      <c r="L180" s="17">
        <v>30</v>
      </c>
      <c r="M180" s="21">
        <f>L180/31 * 100</f>
        <v>96.774193548387103</v>
      </c>
      <c r="N180" s="21">
        <f xml:space="preserve"> SUMPRODUCT($E$19:$M$19,E180:M180)</f>
        <v>65.09148387096775</v>
      </c>
      <c r="O180" s="17" t="s">
        <v>130</v>
      </c>
      <c r="P180" s="17">
        <v>13521026</v>
      </c>
      <c r="Q180" s="17" t="s">
        <v>105</v>
      </c>
      <c r="R180" s="17">
        <v>25</v>
      </c>
    </row>
    <row r="181" spans="1:18" x14ac:dyDescent="0.35">
      <c r="A181" s="4">
        <v>26</v>
      </c>
      <c r="B181" s="18" t="s">
        <v>105</v>
      </c>
      <c r="C181" s="4">
        <v>13521027</v>
      </c>
      <c r="D181" s="17" t="s">
        <v>131</v>
      </c>
      <c r="E181" s="17">
        <v>59</v>
      </c>
      <c r="F181" s="20">
        <v>46</v>
      </c>
      <c r="G181" s="17">
        <v>92</v>
      </c>
      <c r="H181" s="17">
        <v>56</v>
      </c>
      <c r="I181" s="17">
        <v>49</v>
      </c>
      <c r="J181" s="17">
        <v>82.3</v>
      </c>
      <c r="K181" s="17">
        <v>94.55</v>
      </c>
      <c r="L181" s="17">
        <v>31</v>
      </c>
      <c r="M181" s="21">
        <f>L181/31 * 100</f>
        <v>100</v>
      </c>
      <c r="N181" s="21">
        <f xml:space="preserve"> SUMPRODUCT($E$19:$M$19,E181:M181)</f>
        <v>62.322249999999997</v>
      </c>
      <c r="O181" s="17" t="s">
        <v>131</v>
      </c>
      <c r="P181" s="17">
        <v>13521027</v>
      </c>
      <c r="Q181" s="17" t="s">
        <v>105</v>
      </c>
      <c r="R181" s="17">
        <v>26</v>
      </c>
    </row>
    <row r="182" spans="1:18" x14ac:dyDescent="0.35">
      <c r="A182" s="4">
        <v>27</v>
      </c>
      <c r="B182" s="18" t="s">
        <v>105</v>
      </c>
      <c r="C182" s="4">
        <v>13521028</v>
      </c>
      <c r="D182" s="17" t="s">
        <v>132</v>
      </c>
      <c r="E182" s="17">
        <v>61</v>
      </c>
      <c r="F182" s="20">
        <v>39</v>
      </c>
      <c r="G182" s="17">
        <v>35</v>
      </c>
      <c r="H182" s="17">
        <v>76</v>
      </c>
      <c r="I182" s="17">
        <v>46</v>
      </c>
      <c r="J182" s="17">
        <v>45.75</v>
      </c>
      <c r="K182" s="17">
        <v>104.85</v>
      </c>
      <c r="L182" s="17">
        <v>22</v>
      </c>
      <c r="M182" s="21">
        <f>L182/31 * 100</f>
        <v>70.967741935483872</v>
      </c>
      <c r="N182" s="21">
        <f xml:space="preserve"> SUMPRODUCT($E$19:$M$19,E182:M182)</f>
        <v>55.210354838709684</v>
      </c>
      <c r="O182" s="17" t="s">
        <v>132</v>
      </c>
      <c r="P182" s="17">
        <v>13521028</v>
      </c>
      <c r="Q182" s="17" t="s">
        <v>105</v>
      </c>
      <c r="R182" s="17">
        <v>27</v>
      </c>
    </row>
    <row r="183" spans="1:18" x14ac:dyDescent="0.35">
      <c r="A183" s="4">
        <v>28</v>
      </c>
      <c r="B183" s="18" t="s">
        <v>105</v>
      </c>
      <c r="C183" s="4">
        <v>13521029</v>
      </c>
      <c r="D183" s="17" t="s">
        <v>133</v>
      </c>
      <c r="E183" s="17">
        <v>65</v>
      </c>
      <c r="F183" s="20">
        <v>53</v>
      </c>
      <c r="G183" s="17">
        <v>39</v>
      </c>
      <c r="H183" s="17">
        <v>73.5</v>
      </c>
      <c r="I183" s="17">
        <v>20</v>
      </c>
      <c r="J183" s="17">
        <v>72.790000000000006</v>
      </c>
      <c r="K183" s="17">
        <v>106.85</v>
      </c>
      <c r="L183" s="17">
        <v>28</v>
      </c>
      <c r="M183" s="21">
        <f>L183/31 * 100</f>
        <v>90.322580645161281</v>
      </c>
      <c r="N183" s="21">
        <f xml:space="preserve"> SUMPRODUCT($E$19:$M$19,E183:M183)</f>
        <v>61.750851612903226</v>
      </c>
      <c r="O183" s="17" t="s">
        <v>133</v>
      </c>
      <c r="P183" s="17">
        <v>13521029</v>
      </c>
      <c r="Q183" s="17" t="s">
        <v>105</v>
      </c>
      <c r="R183" s="17">
        <v>28</v>
      </c>
    </row>
    <row r="184" spans="1:18" x14ac:dyDescent="0.35">
      <c r="A184" s="4">
        <v>29</v>
      </c>
      <c r="B184" s="18" t="s">
        <v>105</v>
      </c>
      <c r="C184" s="4">
        <v>13521030</v>
      </c>
      <c r="D184" s="17" t="s">
        <v>134</v>
      </c>
      <c r="E184" s="17">
        <v>50</v>
      </c>
      <c r="F184" s="20">
        <v>60</v>
      </c>
      <c r="G184" s="17">
        <v>70</v>
      </c>
      <c r="H184" s="17">
        <v>76</v>
      </c>
      <c r="I184" s="17">
        <v>54</v>
      </c>
      <c r="J184" s="17">
        <v>86.06</v>
      </c>
      <c r="K184" s="17">
        <v>106.85</v>
      </c>
      <c r="L184" s="17">
        <v>29</v>
      </c>
      <c r="M184" s="21">
        <f>L184/31 * 100</f>
        <v>93.548387096774192</v>
      </c>
      <c r="N184" s="21">
        <f xml:space="preserve"> SUMPRODUCT($E$19:$M$19,E184:M184)</f>
        <v>65.268317741935491</v>
      </c>
      <c r="O184" s="17" t="s">
        <v>134</v>
      </c>
      <c r="P184" s="17">
        <v>13521030</v>
      </c>
      <c r="Q184" s="17" t="s">
        <v>105</v>
      </c>
      <c r="R184" s="17">
        <v>29</v>
      </c>
    </row>
    <row r="185" spans="1:18" x14ac:dyDescent="0.35">
      <c r="A185" s="4">
        <v>30</v>
      </c>
      <c r="B185" s="18" t="s">
        <v>105</v>
      </c>
      <c r="C185" s="4">
        <v>13521031</v>
      </c>
      <c r="D185" s="17" t="s">
        <v>135</v>
      </c>
      <c r="E185" s="17">
        <v>77</v>
      </c>
      <c r="F185" s="20">
        <v>60</v>
      </c>
      <c r="G185" s="17">
        <v>48</v>
      </c>
      <c r="H185" s="17">
        <v>55.5</v>
      </c>
      <c r="I185" s="17">
        <v>62</v>
      </c>
      <c r="J185" s="17">
        <v>87.34</v>
      </c>
      <c r="K185" s="17">
        <v>100.08</v>
      </c>
      <c r="L185" s="17">
        <v>26</v>
      </c>
      <c r="M185" s="21">
        <f>L185/31 * 100</f>
        <v>83.870967741935488</v>
      </c>
      <c r="N185" s="21">
        <f xml:space="preserve"> SUMPRODUCT($E$19:$M$19,E185:M185)</f>
        <v>70.293119354838709</v>
      </c>
      <c r="O185" s="17" t="s">
        <v>135</v>
      </c>
      <c r="P185" s="17">
        <v>13521031</v>
      </c>
      <c r="Q185" s="17" t="s">
        <v>105</v>
      </c>
      <c r="R185" s="17">
        <v>30</v>
      </c>
    </row>
    <row r="186" spans="1:18" x14ac:dyDescent="0.35">
      <c r="E186" s="3">
        <f>AVERAGE(E156:E185)</f>
        <v>68.466666666666669</v>
      </c>
      <c r="F186">
        <f>AVERAGE(F156:F185)</f>
        <v>57.56666666666667</v>
      </c>
      <c r="G186">
        <f>AVERAGE(G156:G185)</f>
        <v>66.966666666666669</v>
      </c>
      <c r="H186">
        <f t="shared" ref="H186:K186" si="1">AVERAGE(H156:H185)</f>
        <v>74.283333333333331</v>
      </c>
      <c r="I186">
        <f t="shared" si="1"/>
        <v>55.333333333333336</v>
      </c>
      <c r="J186">
        <f t="shared" si="1"/>
        <v>75.854333333333315</v>
      </c>
      <c r="K186">
        <f t="shared" si="1"/>
        <v>92.450999999999979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2:R185">
    <sortCondition ref="B22:B185"/>
    <sortCondition ref="A22:A185"/>
  </sortState>
  <mergeCells count="2">
    <mergeCell ref="U1:V1"/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workbookViewId="0">
      <selection activeCell="C32" sqref="C32"/>
    </sheetView>
  </sheetViews>
  <sheetFormatPr defaultRowHeight="14.5" x14ac:dyDescent="0.35"/>
  <cols>
    <col min="1" max="1" width="17.54296875" bestFit="1" customWidth="1"/>
    <col min="2" max="3" width="40" customWidth="1"/>
    <col min="4" max="4" width="29.453125" bestFit="1" customWidth="1"/>
  </cols>
  <sheetData>
    <row r="1" spans="1:4" x14ac:dyDescent="0.35">
      <c r="A1" t="s">
        <v>71</v>
      </c>
      <c r="B1" t="s">
        <v>72</v>
      </c>
      <c r="C1" t="s">
        <v>73</v>
      </c>
      <c r="D1" t="s">
        <v>74</v>
      </c>
    </row>
    <row r="2" spans="1:4" x14ac:dyDescent="0.35">
      <c r="A2" s="1">
        <v>44796.541666666999</v>
      </c>
      <c r="B2" s="2" t="s">
        <v>75</v>
      </c>
      <c r="C2" s="2"/>
      <c r="D2" t="s">
        <v>76</v>
      </c>
    </row>
    <row r="3" spans="1:4" x14ac:dyDescent="0.35">
      <c r="A3" s="1">
        <v>44797.541666666999</v>
      </c>
      <c r="B3" s="2" t="s">
        <v>77</v>
      </c>
      <c r="C3" s="2"/>
      <c r="D3" t="s">
        <v>76</v>
      </c>
    </row>
    <row r="4" spans="1:4" x14ac:dyDescent="0.35">
      <c r="A4" s="1">
        <v>44803.541666666999</v>
      </c>
      <c r="B4" s="2" t="s">
        <v>78</v>
      </c>
      <c r="C4" s="2"/>
      <c r="D4" t="s">
        <v>76</v>
      </c>
    </row>
    <row r="5" spans="1:4" x14ac:dyDescent="0.35">
      <c r="A5" s="1">
        <v>44804.541666666999</v>
      </c>
      <c r="B5" s="2" t="s">
        <v>79</v>
      </c>
      <c r="C5" s="2"/>
      <c r="D5" t="s">
        <v>76</v>
      </c>
    </row>
    <row r="6" spans="1:4" x14ac:dyDescent="0.35">
      <c r="A6" s="1">
        <v>44810.541666666999</v>
      </c>
      <c r="B6" s="2" t="s">
        <v>80</v>
      </c>
      <c r="C6" s="2"/>
      <c r="D6" t="s">
        <v>76</v>
      </c>
    </row>
    <row r="7" spans="1:4" x14ac:dyDescent="0.35">
      <c r="A7" s="1">
        <v>44811.541666666999</v>
      </c>
      <c r="B7" s="2" t="s">
        <v>81</v>
      </c>
      <c r="C7" s="2"/>
      <c r="D7" t="s">
        <v>76</v>
      </c>
    </row>
    <row r="8" spans="1:4" x14ac:dyDescent="0.35">
      <c r="A8" s="1">
        <v>44817.541666666999</v>
      </c>
      <c r="B8" s="2" t="s">
        <v>82</v>
      </c>
      <c r="C8" s="2"/>
      <c r="D8" t="s">
        <v>76</v>
      </c>
    </row>
    <row r="9" spans="1:4" x14ac:dyDescent="0.35">
      <c r="A9" s="1">
        <v>44818.541666666999</v>
      </c>
      <c r="B9" s="2" t="s">
        <v>83</v>
      </c>
      <c r="C9" s="2"/>
      <c r="D9" t="s">
        <v>76</v>
      </c>
    </row>
    <row r="10" spans="1:4" x14ac:dyDescent="0.35">
      <c r="A10" s="1">
        <v>44824.541666666999</v>
      </c>
      <c r="B10" s="2"/>
      <c r="C10" s="2" t="s">
        <v>84</v>
      </c>
      <c r="D10" t="s">
        <v>76</v>
      </c>
    </row>
    <row r="11" spans="1:4" x14ac:dyDescent="0.35">
      <c r="A11" s="1">
        <v>44825.541666666999</v>
      </c>
      <c r="B11" s="2" t="s">
        <v>84</v>
      </c>
      <c r="C11" s="2"/>
      <c r="D11" t="s">
        <v>76</v>
      </c>
    </row>
    <row r="12" spans="1:4" x14ac:dyDescent="0.35">
      <c r="A12" s="1">
        <v>44831.541666666999</v>
      </c>
      <c r="B12" s="2" t="s">
        <v>85</v>
      </c>
      <c r="C12" s="2"/>
    </row>
    <row r="13" spans="1:4" x14ac:dyDescent="0.35">
      <c r="A13" s="1">
        <v>44832.541666666999</v>
      </c>
      <c r="B13" s="2" t="s">
        <v>86</v>
      </c>
      <c r="C13" s="2"/>
      <c r="D13" t="s">
        <v>76</v>
      </c>
    </row>
    <row r="14" spans="1:4" x14ac:dyDescent="0.35">
      <c r="A14" s="1">
        <v>44838.541666666999</v>
      </c>
      <c r="B14" s="2" t="s">
        <v>87</v>
      </c>
      <c r="C14" s="2"/>
      <c r="D14" t="s">
        <v>76</v>
      </c>
    </row>
    <row r="15" spans="1:4" x14ac:dyDescent="0.35">
      <c r="A15" s="1">
        <v>44839.541666666999</v>
      </c>
      <c r="B15" s="2" t="s">
        <v>88</v>
      </c>
      <c r="C15" s="2"/>
      <c r="D15" t="s">
        <v>76</v>
      </c>
    </row>
    <row r="16" spans="1:4" x14ac:dyDescent="0.35">
      <c r="A16" s="1">
        <v>44845.541666666999</v>
      </c>
      <c r="B16" s="2"/>
      <c r="C16" s="2"/>
    </row>
    <row r="17" spans="1:4" x14ac:dyDescent="0.35">
      <c r="A17" s="1">
        <v>44846.541666666999</v>
      </c>
      <c r="B17" s="2" t="s">
        <v>89</v>
      </c>
      <c r="C17" s="2"/>
      <c r="D17" t="s">
        <v>76</v>
      </c>
    </row>
    <row r="18" spans="1:4" x14ac:dyDescent="0.35">
      <c r="A18" s="1">
        <v>44852.541666666999</v>
      </c>
      <c r="B18" s="2"/>
      <c r="C18" s="2"/>
    </row>
    <row r="19" spans="1:4" x14ac:dyDescent="0.35">
      <c r="A19" s="1">
        <v>44853.541666666999</v>
      </c>
      <c r="B19" s="2" t="s">
        <v>90</v>
      </c>
      <c r="C19" s="2"/>
      <c r="D19" t="s">
        <v>76</v>
      </c>
    </row>
    <row r="20" spans="1:4" x14ac:dyDescent="0.35">
      <c r="A20" s="1">
        <v>44859.541666666999</v>
      </c>
      <c r="B20" s="2" t="s">
        <v>91</v>
      </c>
      <c r="C20" s="2"/>
      <c r="D20" t="s">
        <v>76</v>
      </c>
    </row>
    <row r="21" spans="1:4" x14ac:dyDescent="0.35">
      <c r="A21" s="1">
        <v>44860.541666666999</v>
      </c>
      <c r="B21" s="2" t="s">
        <v>92</v>
      </c>
      <c r="C21" s="2"/>
      <c r="D21" t="s">
        <v>76</v>
      </c>
    </row>
    <row r="22" spans="1:4" x14ac:dyDescent="0.35">
      <c r="A22" s="1">
        <v>44866.541666666999</v>
      </c>
      <c r="B22" s="2" t="s">
        <v>93</v>
      </c>
      <c r="C22" s="2"/>
      <c r="D22" t="s">
        <v>76</v>
      </c>
    </row>
    <row r="23" spans="1:4" x14ac:dyDescent="0.35">
      <c r="A23" s="1">
        <v>44867.541666666999</v>
      </c>
      <c r="B23" s="2" t="s">
        <v>94</v>
      </c>
      <c r="C23" s="2"/>
      <c r="D23" t="s">
        <v>76</v>
      </c>
    </row>
    <row r="24" spans="1:4" x14ac:dyDescent="0.35">
      <c r="A24" s="1">
        <v>44873.541666666999</v>
      </c>
      <c r="B24" s="2" t="s">
        <v>95</v>
      </c>
      <c r="C24" s="2"/>
      <c r="D24" t="s">
        <v>76</v>
      </c>
    </row>
    <row r="25" spans="1:4" x14ac:dyDescent="0.35">
      <c r="A25" s="1">
        <v>44874.541666666999</v>
      </c>
      <c r="B25" s="2" t="s">
        <v>96</v>
      </c>
      <c r="C25" s="2"/>
      <c r="D25" t="s">
        <v>76</v>
      </c>
    </row>
    <row r="26" spans="1:4" x14ac:dyDescent="0.35">
      <c r="A26" s="1">
        <v>44880.541666666999</v>
      </c>
      <c r="B26" s="2" t="s">
        <v>97</v>
      </c>
      <c r="C26" s="2"/>
      <c r="D26" t="s">
        <v>76</v>
      </c>
    </row>
    <row r="27" spans="1:4" x14ac:dyDescent="0.35">
      <c r="A27" s="1">
        <v>44881.541666666999</v>
      </c>
      <c r="B27" s="2" t="s">
        <v>98</v>
      </c>
      <c r="C27" s="2"/>
      <c r="D27" t="s">
        <v>76</v>
      </c>
    </row>
    <row r="28" spans="1:4" x14ac:dyDescent="0.35">
      <c r="A28" s="1">
        <v>44887.541666666999</v>
      </c>
      <c r="B28" s="2" t="s">
        <v>99</v>
      </c>
      <c r="C28" s="2"/>
      <c r="D28" t="s">
        <v>76</v>
      </c>
    </row>
    <row r="29" spans="1:4" x14ac:dyDescent="0.35">
      <c r="A29" s="1">
        <v>44888.541666666999</v>
      </c>
      <c r="B29" s="2" t="s">
        <v>100</v>
      </c>
      <c r="C29" s="2"/>
      <c r="D29" t="s">
        <v>76</v>
      </c>
    </row>
    <row r="30" spans="1:4" x14ac:dyDescent="0.35">
      <c r="A30" s="1">
        <v>44894.541666666999</v>
      </c>
      <c r="B30" s="2" t="s">
        <v>99</v>
      </c>
      <c r="C30" s="2"/>
      <c r="D30" t="s">
        <v>76</v>
      </c>
    </row>
    <row r="31" spans="1:4" x14ac:dyDescent="0.35">
      <c r="A31" s="1">
        <v>44895.541666666999</v>
      </c>
      <c r="B31" s="2" t="s">
        <v>101</v>
      </c>
      <c r="C31" s="2"/>
      <c r="D31" t="s">
        <v>76</v>
      </c>
    </row>
    <row r="32" spans="1:4" x14ac:dyDescent="0.35">
      <c r="A32" s="1">
        <v>44909.520833333001</v>
      </c>
      <c r="B32" s="2" t="s">
        <v>102</v>
      </c>
      <c r="C32" s="2"/>
      <c r="D32" t="s">
        <v>76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</vt:lpstr>
      <vt:lpstr>Daftar Pertemuan</vt:lpstr>
    </vt:vector>
  </TitlesOfParts>
  <Manager/>
  <Company>SIX Institut Teknologi Bandung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Kehadiran Mahasiswa IF2123-01-sem1-thn2022</dc:title>
  <dc:subject/>
  <dc:creator>Edi Mulyana</dc:creator>
  <cp:keywords>six, 164005</cp:keywords>
  <dc:description>https://akademik.itb.ac.id/app/K/tu-prodi:135+2022-1/kelas/2022125994/kehadiran/download</dc:description>
  <cp:lastModifiedBy>Dr.Ir.Rinaldi Munir</cp:lastModifiedBy>
  <dcterms:created xsi:type="dcterms:W3CDTF">2022-12-27T04:35:01Z</dcterms:created>
  <dcterms:modified xsi:type="dcterms:W3CDTF">2022-12-31T10:51:25Z</dcterms:modified>
  <cp:category/>
</cp:coreProperties>
</file>