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D:\MyWebsite\AljabarGeometri\2021-2022\"/>
    </mc:Choice>
  </mc:AlternateContent>
  <xr:revisionPtr revIDLastSave="0" documentId="8_{BE80C085-57BB-4148-9DFA-ACC91A2D96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kap_all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M190" i="1"/>
  <c r="N190" i="1" s="1"/>
  <c r="O190" i="1" s="1"/>
  <c r="M189" i="1"/>
  <c r="N189" i="1" s="1"/>
  <c r="O189" i="1" s="1"/>
  <c r="M188" i="1"/>
  <c r="N188" i="1" s="1"/>
  <c r="O188" i="1" s="1"/>
  <c r="M187" i="1"/>
  <c r="N187" i="1" s="1"/>
  <c r="O187" i="1" s="1"/>
  <c r="M186" i="1"/>
  <c r="N186" i="1" s="1"/>
  <c r="O186" i="1" s="1"/>
  <c r="M185" i="1"/>
  <c r="N185" i="1" s="1"/>
  <c r="O185" i="1" s="1"/>
  <c r="M184" i="1"/>
  <c r="N184" i="1" s="1"/>
  <c r="O184" i="1" s="1"/>
  <c r="M183" i="1"/>
  <c r="N183" i="1" s="1"/>
  <c r="O183" i="1" s="1"/>
  <c r="M182" i="1"/>
  <c r="N182" i="1" s="1"/>
  <c r="O182" i="1" s="1"/>
  <c r="M181" i="1"/>
  <c r="N181" i="1" s="1"/>
  <c r="O181" i="1" s="1"/>
  <c r="M180" i="1"/>
  <c r="N180" i="1" s="1"/>
  <c r="O180" i="1" s="1"/>
  <c r="M179" i="1"/>
  <c r="N179" i="1" s="1"/>
  <c r="O179" i="1" s="1"/>
  <c r="M178" i="1"/>
  <c r="N178" i="1" s="1"/>
  <c r="O178" i="1" s="1"/>
  <c r="M177" i="1"/>
  <c r="N177" i="1" s="1"/>
  <c r="O177" i="1" s="1"/>
  <c r="M176" i="1"/>
  <c r="N176" i="1" s="1"/>
  <c r="O176" i="1" s="1"/>
  <c r="M175" i="1"/>
  <c r="N175" i="1" s="1"/>
  <c r="O175" i="1" s="1"/>
  <c r="M174" i="1"/>
  <c r="N174" i="1" s="1"/>
  <c r="O174" i="1" s="1"/>
  <c r="M173" i="1"/>
  <c r="N173" i="1" s="1"/>
  <c r="O173" i="1" s="1"/>
  <c r="M172" i="1"/>
  <c r="N172" i="1" s="1"/>
  <c r="O172" i="1" s="1"/>
  <c r="M171" i="1"/>
  <c r="N171" i="1" s="1"/>
  <c r="O171" i="1" s="1"/>
  <c r="M170" i="1"/>
  <c r="N170" i="1" s="1"/>
  <c r="O170" i="1" s="1"/>
  <c r="M169" i="1"/>
  <c r="N169" i="1" s="1"/>
  <c r="O169" i="1" s="1"/>
  <c r="M168" i="1"/>
  <c r="N168" i="1" s="1"/>
  <c r="O168" i="1" s="1"/>
  <c r="M167" i="1"/>
  <c r="N167" i="1" s="1"/>
  <c r="O167" i="1" s="1"/>
  <c r="M166" i="1"/>
  <c r="N166" i="1" s="1"/>
  <c r="O166" i="1" s="1"/>
  <c r="M165" i="1"/>
  <c r="N165" i="1" s="1"/>
  <c r="O165" i="1" s="1"/>
  <c r="M164" i="1"/>
  <c r="N164" i="1" s="1"/>
  <c r="O164" i="1" s="1"/>
  <c r="M163" i="1"/>
  <c r="N163" i="1" s="1"/>
  <c r="O163" i="1" s="1"/>
  <c r="M162" i="1"/>
  <c r="N162" i="1" s="1"/>
  <c r="O162" i="1" s="1"/>
  <c r="M161" i="1"/>
  <c r="N161" i="1" s="1"/>
  <c r="O161" i="1" s="1"/>
  <c r="M160" i="1"/>
  <c r="N160" i="1" s="1"/>
  <c r="O160" i="1" s="1"/>
  <c r="M159" i="1"/>
  <c r="N159" i="1" s="1"/>
  <c r="O159" i="1" s="1"/>
  <c r="M158" i="1"/>
  <c r="N158" i="1" s="1"/>
  <c r="O158" i="1" s="1"/>
  <c r="M157" i="1"/>
  <c r="N157" i="1" s="1"/>
  <c r="O157" i="1" s="1"/>
  <c r="M156" i="1"/>
  <c r="N156" i="1" s="1"/>
  <c r="O156" i="1" s="1"/>
  <c r="M155" i="1"/>
  <c r="N155" i="1" s="1"/>
  <c r="O155" i="1" s="1"/>
  <c r="M154" i="1"/>
  <c r="N154" i="1" s="1"/>
  <c r="O154" i="1" s="1"/>
  <c r="M153" i="1"/>
  <c r="N153" i="1" s="1"/>
  <c r="O153" i="1" s="1"/>
  <c r="M152" i="1"/>
  <c r="N152" i="1" s="1"/>
  <c r="O152" i="1" s="1"/>
  <c r="M151" i="1"/>
  <c r="N151" i="1" s="1"/>
  <c r="O151" i="1" s="1"/>
  <c r="M150" i="1"/>
  <c r="N150" i="1" s="1"/>
  <c r="O150" i="1" s="1"/>
  <c r="M149" i="1"/>
  <c r="N149" i="1" s="1"/>
  <c r="O149" i="1" s="1"/>
  <c r="M148" i="1"/>
  <c r="N148" i="1" s="1"/>
  <c r="O148" i="1" s="1"/>
  <c r="M147" i="1"/>
  <c r="N147" i="1" s="1"/>
  <c r="O147" i="1" s="1"/>
  <c r="M146" i="1"/>
  <c r="N146" i="1" s="1"/>
  <c r="O146" i="1" s="1"/>
  <c r="M145" i="1"/>
  <c r="N145" i="1" s="1"/>
  <c r="O145" i="1" s="1"/>
  <c r="M144" i="1"/>
  <c r="N144" i="1" s="1"/>
  <c r="O144" i="1" s="1"/>
  <c r="M143" i="1"/>
  <c r="N143" i="1" s="1"/>
  <c r="O143" i="1" s="1"/>
  <c r="M142" i="1"/>
  <c r="N142" i="1" s="1"/>
  <c r="O142" i="1" s="1"/>
  <c r="M141" i="1"/>
  <c r="N141" i="1" s="1"/>
  <c r="O141" i="1" s="1"/>
  <c r="M140" i="1"/>
  <c r="N140" i="1" s="1"/>
  <c r="O140" i="1" s="1"/>
  <c r="M139" i="1"/>
  <c r="N139" i="1" s="1"/>
  <c r="O139" i="1" s="1"/>
  <c r="M138" i="1"/>
  <c r="N138" i="1" s="1"/>
  <c r="O138" i="1" s="1"/>
  <c r="M137" i="1"/>
  <c r="N137" i="1" s="1"/>
  <c r="O137" i="1" s="1"/>
  <c r="M136" i="1"/>
  <c r="N136" i="1" s="1"/>
  <c r="O136" i="1" s="1"/>
  <c r="M135" i="1"/>
  <c r="N135" i="1" s="1"/>
  <c r="O135" i="1" s="1"/>
  <c r="M134" i="1"/>
  <c r="N134" i="1" s="1"/>
  <c r="O134" i="1" s="1"/>
  <c r="M133" i="1"/>
  <c r="N133" i="1" s="1"/>
  <c r="O133" i="1" s="1"/>
  <c r="M132" i="1"/>
  <c r="N132" i="1" s="1"/>
  <c r="O132" i="1" s="1"/>
  <c r="M131" i="1"/>
  <c r="N131" i="1" s="1"/>
  <c r="O131" i="1" s="1"/>
  <c r="M130" i="1"/>
  <c r="N130" i="1" s="1"/>
  <c r="O130" i="1" s="1"/>
  <c r="M129" i="1"/>
  <c r="N129" i="1" s="1"/>
  <c r="O129" i="1" s="1"/>
  <c r="M128" i="1"/>
  <c r="N128" i="1" s="1"/>
  <c r="O128" i="1" s="1"/>
  <c r="M127" i="1"/>
  <c r="N127" i="1" s="1"/>
  <c r="O127" i="1" s="1"/>
  <c r="M126" i="1"/>
  <c r="N126" i="1" s="1"/>
  <c r="O126" i="1" s="1"/>
  <c r="M125" i="1"/>
  <c r="N125" i="1" s="1"/>
  <c r="O125" i="1" s="1"/>
  <c r="M124" i="1"/>
  <c r="N124" i="1" s="1"/>
  <c r="O124" i="1" s="1"/>
  <c r="M123" i="1"/>
  <c r="N123" i="1" s="1"/>
  <c r="O123" i="1" s="1"/>
  <c r="M122" i="1"/>
  <c r="N122" i="1" s="1"/>
  <c r="O122" i="1" s="1"/>
  <c r="M121" i="1"/>
  <c r="N121" i="1" s="1"/>
  <c r="O121" i="1" s="1"/>
  <c r="M120" i="1"/>
  <c r="N120" i="1" s="1"/>
  <c r="O120" i="1" s="1"/>
  <c r="M119" i="1"/>
  <c r="N119" i="1" s="1"/>
  <c r="O119" i="1" s="1"/>
  <c r="M118" i="1"/>
  <c r="N118" i="1" s="1"/>
  <c r="O118" i="1" s="1"/>
  <c r="M117" i="1"/>
  <c r="N117" i="1" s="1"/>
  <c r="O117" i="1" s="1"/>
  <c r="M116" i="1"/>
  <c r="N116" i="1" s="1"/>
  <c r="O116" i="1" s="1"/>
  <c r="M115" i="1"/>
  <c r="N115" i="1" s="1"/>
  <c r="O115" i="1" s="1"/>
  <c r="M114" i="1"/>
  <c r="N114" i="1" s="1"/>
  <c r="O114" i="1" s="1"/>
  <c r="M113" i="1"/>
  <c r="N113" i="1" s="1"/>
  <c r="O113" i="1" s="1"/>
  <c r="M112" i="1"/>
  <c r="N112" i="1" s="1"/>
  <c r="O112" i="1" s="1"/>
  <c r="M111" i="1"/>
  <c r="N111" i="1" s="1"/>
  <c r="O111" i="1" s="1"/>
  <c r="M110" i="1"/>
  <c r="N110" i="1" s="1"/>
  <c r="O110" i="1" s="1"/>
  <c r="M109" i="1"/>
  <c r="N109" i="1" s="1"/>
  <c r="O109" i="1" s="1"/>
  <c r="M108" i="1"/>
  <c r="N108" i="1" s="1"/>
  <c r="O108" i="1" s="1"/>
  <c r="M107" i="1"/>
  <c r="N107" i="1" s="1"/>
  <c r="O107" i="1" s="1"/>
  <c r="M106" i="1"/>
  <c r="N106" i="1" s="1"/>
  <c r="O106" i="1" s="1"/>
  <c r="M105" i="1"/>
  <c r="N105" i="1" s="1"/>
  <c r="O105" i="1" s="1"/>
  <c r="M104" i="1"/>
  <c r="N104" i="1" s="1"/>
  <c r="O104" i="1" s="1"/>
  <c r="M103" i="1"/>
  <c r="N103" i="1" s="1"/>
  <c r="O103" i="1" s="1"/>
  <c r="M102" i="1"/>
  <c r="N102" i="1" s="1"/>
  <c r="O102" i="1" s="1"/>
  <c r="M101" i="1"/>
  <c r="N101" i="1" s="1"/>
  <c r="O101" i="1" s="1"/>
  <c r="M100" i="1"/>
  <c r="N100" i="1" s="1"/>
  <c r="O100" i="1" s="1"/>
  <c r="M99" i="1"/>
  <c r="N99" i="1" s="1"/>
  <c r="O99" i="1" s="1"/>
  <c r="M98" i="1"/>
  <c r="N98" i="1" s="1"/>
  <c r="O98" i="1" s="1"/>
  <c r="M97" i="1"/>
  <c r="N97" i="1" s="1"/>
  <c r="O97" i="1" s="1"/>
  <c r="M96" i="1"/>
  <c r="N96" i="1" s="1"/>
  <c r="O96" i="1" s="1"/>
  <c r="M95" i="1"/>
  <c r="N95" i="1" s="1"/>
  <c r="O95" i="1" s="1"/>
  <c r="M94" i="1"/>
  <c r="N94" i="1" s="1"/>
  <c r="O94" i="1" s="1"/>
  <c r="M93" i="1"/>
  <c r="N93" i="1" s="1"/>
  <c r="O93" i="1" s="1"/>
  <c r="M92" i="1"/>
  <c r="N92" i="1" s="1"/>
  <c r="O92" i="1" s="1"/>
  <c r="M91" i="1"/>
  <c r="N91" i="1" s="1"/>
  <c r="O91" i="1" s="1"/>
  <c r="M90" i="1"/>
  <c r="N90" i="1" s="1"/>
  <c r="O90" i="1" s="1"/>
  <c r="M89" i="1"/>
  <c r="N89" i="1" s="1"/>
  <c r="O89" i="1" s="1"/>
  <c r="M88" i="1"/>
  <c r="N88" i="1" s="1"/>
  <c r="O88" i="1" s="1"/>
  <c r="M87" i="1"/>
  <c r="N87" i="1" s="1"/>
  <c r="O87" i="1" s="1"/>
  <c r="M86" i="1"/>
  <c r="N86" i="1" s="1"/>
  <c r="O86" i="1" s="1"/>
  <c r="M85" i="1"/>
  <c r="N85" i="1" s="1"/>
  <c r="O85" i="1" s="1"/>
  <c r="M84" i="1"/>
  <c r="N84" i="1" s="1"/>
  <c r="O84" i="1" s="1"/>
  <c r="M83" i="1"/>
  <c r="N83" i="1" s="1"/>
  <c r="O83" i="1" s="1"/>
  <c r="M82" i="1"/>
  <c r="N82" i="1" s="1"/>
  <c r="O82" i="1" s="1"/>
  <c r="M81" i="1"/>
  <c r="N81" i="1" s="1"/>
  <c r="O81" i="1" s="1"/>
  <c r="M80" i="1"/>
  <c r="N80" i="1" s="1"/>
  <c r="O80" i="1" s="1"/>
  <c r="M79" i="1"/>
  <c r="N79" i="1" s="1"/>
  <c r="O79" i="1" s="1"/>
  <c r="M78" i="1"/>
  <c r="N78" i="1" s="1"/>
  <c r="O78" i="1" s="1"/>
  <c r="M77" i="1"/>
  <c r="N77" i="1" s="1"/>
  <c r="O77" i="1" s="1"/>
  <c r="M76" i="1"/>
  <c r="N76" i="1" s="1"/>
  <c r="O76" i="1" s="1"/>
  <c r="M75" i="1"/>
  <c r="N75" i="1" s="1"/>
  <c r="O75" i="1" s="1"/>
  <c r="M74" i="1"/>
  <c r="N74" i="1" s="1"/>
  <c r="O74" i="1" s="1"/>
  <c r="M73" i="1"/>
  <c r="N73" i="1" s="1"/>
  <c r="O73" i="1" s="1"/>
  <c r="M72" i="1"/>
  <c r="N72" i="1" s="1"/>
  <c r="O72" i="1" s="1"/>
  <c r="M71" i="1"/>
  <c r="N71" i="1" s="1"/>
  <c r="O71" i="1" s="1"/>
  <c r="M70" i="1"/>
  <c r="N70" i="1" s="1"/>
  <c r="O70" i="1" s="1"/>
  <c r="M69" i="1"/>
  <c r="N69" i="1" s="1"/>
  <c r="O69" i="1" s="1"/>
  <c r="M68" i="1"/>
  <c r="N68" i="1" s="1"/>
  <c r="O68" i="1" s="1"/>
  <c r="M67" i="1"/>
  <c r="N67" i="1" s="1"/>
  <c r="O67" i="1" s="1"/>
  <c r="M66" i="1"/>
  <c r="N66" i="1" s="1"/>
  <c r="O66" i="1" s="1"/>
  <c r="M65" i="1"/>
  <c r="N65" i="1" s="1"/>
  <c r="O65" i="1" s="1"/>
  <c r="M64" i="1"/>
  <c r="N64" i="1" s="1"/>
  <c r="O64" i="1" s="1"/>
  <c r="M63" i="1"/>
  <c r="N63" i="1" s="1"/>
  <c r="O63" i="1" s="1"/>
  <c r="M62" i="1"/>
  <c r="N62" i="1" s="1"/>
  <c r="O62" i="1" s="1"/>
  <c r="M61" i="1"/>
  <c r="N61" i="1" s="1"/>
  <c r="O61" i="1" s="1"/>
  <c r="M60" i="1"/>
  <c r="N60" i="1" s="1"/>
  <c r="O60" i="1" s="1"/>
  <c r="M59" i="1"/>
  <c r="N59" i="1" s="1"/>
  <c r="O59" i="1" s="1"/>
  <c r="M58" i="1"/>
  <c r="N58" i="1" s="1"/>
  <c r="O58" i="1" s="1"/>
  <c r="M57" i="1"/>
  <c r="N57" i="1" s="1"/>
  <c r="O57" i="1" s="1"/>
  <c r="M56" i="1"/>
  <c r="N56" i="1" s="1"/>
  <c r="O56" i="1" s="1"/>
  <c r="M55" i="1"/>
  <c r="N55" i="1" s="1"/>
  <c r="O55" i="1" s="1"/>
  <c r="M54" i="1"/>
  <c r="N54" i="1" s="1"/>
  <c r="O54" i="1" s="1"/>
  <c r="M53" i="1"/>
  <c r="N53" i="1" s="1"/>
  <c r="O53" i="1" s="1"/>
  <c r="M52" i="1"/>
  <c r="N52" i="1" s="1"/>
  <c r="O52" i="1" s="1"/>
  <c r="M51" i="1"/>
  <c r="N51" i="1" s="1"/>
  <c r="O51" i="1" s="1"/>
  <c r="M50" i="1"/>
  <c r="N50" i="1" s="1"/>
  <c r="O50" i="1" s="1"/>
  <c r="M49" i="1"/>
  <c r="N49" i="1" s="1"/>
  <c r="O49" i="1" s="1"/>
  <c r="M48" i="1"/>
  <c r="N48" i="1" s="1"/>
  <c r="O48" i="1" s="1"/>
  <c r="M47" i="1"/>
  <c r="N47" i="1" s="1"/>
  <c r="O47" i="1" s="1"/>
  <c r="M46" i="1"/>
  <c r="N46" i="1" s="1"/>
  <c r="O46" i="1" s="1"/>
  <c r="M45" i="1"/>
  <c r="N45" i="1" s="1"/>
  <c r="O45" i="1" s="1"/>
  <c r="M44" i="1"/>
  <c r="N44" i="1" s="1"/>
  <c r="O44" i="1" s="1"/>
  <c r="M43" i="1"/>
  <c r="N43" i="1" s="1"/>
  <c r="O43" i="1" s="1"/>
  <c r="M42" i="1"/>
  <c r="N42" i="1" s="1"/>
  <c r="O42" i="1" s="1"/>
  <c r="M41" i="1"/>
  <c r="N41" i="1" s="1"/>
  <c r="O41" i="1" s="1"/>
  <c r="M40" i="1"/>
  <c r="N40" i="1" s="1"/>
  <c r="O40" i="1" s="1"/>
  <c r="M39" i="1"/>
  <c r="N39" i="1" s="1"/>
  <c r="O39" i="1" s="1"/>
  <c r="M38" i="1"/>
  <c r="N38" i="1" s="1"/>
  <c r="O38" i="1" s="1"/>
  <c r="M37" i="1"/>
  <c r="N37" i="1" s="1"/>
  <c r="O37" i="1" s="1"/>
  <c r="M36" i="1"/>
  <c r="N36" i="1" s="1"/>
  <c r="O36" i="1" s="1"/>
  <c r="M35" i="1"/>
  <c r="N35" i="1" s="1"/>
  <c r="O35" i="1" s="1"/>
  <c r="M34" i="1"/>
  <c r="N34" i="1" s="1"/>
  <c r="O34" i="1" s="1"/>
  <c r="M33" i="1"/>
  <c r="N33" i="1" s="1"/>
  <c r="O33" i="1" s="1"/>
  <c r="M32" i="1"/>
  <c r="N32" i="1" s="1"/>
  <c r="O32" i="1" s="1"/>
  <c r="M31" i="1"/>
  <c r="N31" i="1" s="1"/>
  <c r="O31" i="1" s="1"/>
  <c r="M30" i="1"/>
  <c r="N30" i="1" s="1"/>
  <c r="O30" i="1" s="1"/>
  <c r="M29" i="1"/>
  <c r="N29" i="1" s="1"/>
  <c r="O29" i="1" s="1"/>
  <c r="M28" i="1"/>
  <c r="N28" i="1" s="1"/>
  <c r="O28" i="1" s="1"/>
  <c r="M27" i="1"/>
  <c r="N27" i="1" s="1"/>
  <c r="O27" i="1" s="1"/>
  <c r="M26" i="1"/>
  <c r="N26" i="1" s="1"/>
  <c r="O26" i="1" s="1"/>
  <c r="M25" i="1"/>
  <c r="N25" i="1" s="1"/>
  <c r="O25" i="1" s="1"/>
  <c r="M24" i="1"/>
  <c r="N24" i="1" s="1"/>
  <c r="O24" i="1" s="1"/>
  <c r="M23" i="1"/>
  <c r="N23" i="1" s="1"/>
  <c r="O23" i="1" s="1"/>
  <c r="M22" i="1"/>
  <c r="N22" i="1" s="1"/>
  <c r="N19" i="1"/>
  <c r="V7" i="1" l="1"/>
  <c r="V6" i="1"/>
  <c r="V5" i="1"/>
  <c r="V9" i="1"/>
  <c r="V4" i="1"/>
  <c r="V8" i="1"/>
  <c r="V3" i="1"/>
  <c r="W5" i="1"/>
  <c r="W4" i="1"/>
  <c r="W6" i="1"/>
  <c r="W9" i="1"/>
  <c r="W8" i="1"/>
  <c r="W7" i="1"/>
  <c r="W3" i="1"/>
  <c r="M20" i="1"/>
  <c r="K20" i="1"/>
  <c r="G20" i="1"/>
  <c r="J20" i="1"/>
  <c r="F20" i="1"/>
  <c r="E20" i="1"/>
  <c r="O22" i="1" l="1"/>
  <c r="N20" i="1"/>
  <c r="U4" i="1" l="1"/>
  <c r="X4" i="1" s="1"/>
  <c r="U5" i="1"/>
  <c r="X5" i="1" s="1"/>
  <c r="U6" i="1"/>
  <c r="X6" i="1" s="1"/>
  <c r="U8" i="1"/>
  <c r="X8" i="1" s="1"/>
  <c r="U7" i="1"/>
  <c r="X7" i="1" s="1"/>
  <c r="U3" i="1"/>
  <c r="X3" i="1" s="1"/>
  <c r="U9" i="1"/>
  <c r="X9" i="1" s="1"/>
  <c r="W10" i="1"/>
  <c r="W11" i="1" s="1"/>
  <c r="V10" i="1"/>
  <c r="V11" i="1" s="1"/>
  <c r="U10" i="1" l="1"/>
  <c r="U11" i="1" s="1"/>
  <c r="X10" i="1"/>
</calcChain>
</file>

<file path=xl/sharedStrings.xml><?xml version="1.0" encoding="utf-8"?>
<sst xmlns="http://schemas.openxmlformats.org/spreadsheetml/2006/main" count="746" uniqueCount="216">
  <si>
    <t>Distribusi nilai:</t>
  </si>
  <si>
    <t>Semester 1 Tahun 2020/2021</t>
  </si>
  <si>
    <t>Batas</t>
  </si>
  <si>
    <t>Nilai</t>
  </si>
  <si>
    <t>K1</t>
  </si>
  <si>
    <t>K2</t>
  </si>
  <si>
    <t>K3</t>
  </si>
  <si>
    <t>Jumlah</t>
  </si>
  <si>
    <t xml:space="preserve">Dosen: </t>
  </si>
  <si>
    <t>E</t>
  </si>
  <si>
    <t>D</t>
  </si>
  <si>
    <t>C</t>
  </si>
  <si>
    <t>BC</t>
  </si>
  <si>
    <t>B</t>
  </si>
  <si>
    <t>AB</t>
  </si>
  <si>
    <t>A</t>
  </si>
  <si>
    <t>Jml mhs</t>
  </si>
  <si>
    <t>IP Kelas</t>
  </si>
  <si>
    <t>Bobot</t>
  </si>
  <si>
    <t>Rata-rata</t>
  </si>
  <si>
    <t>No</t>
  </si>
  <si>
    <t>Kelas</t>
  </si>
  <si>
    <t>NIM</t>
  </si>
  <si>
    <t>Nama</t>
  </si>
  <si>
    <t>Kuis 1</t>
  </si>
  <si>
    <t>Kuis 2</t>
  </si>
  <si>
    <t>Kuis 3</t>
  </si>
  <si>
    <t>UTS</t>
  </si>
  <si>
    <t>UAS</t>
  </si>
  <si>
    <t>Kehadiran</t>
  </si>
  <si>
    <t>Nilai Akhir</t>
  </si>
  <si>
    <t>Indeks</t>
  </si>
  <si>
    <t>Safiq Faray</t>
  </si>
  <si>
    <t>Fayza Nadia</t>
  </si>
  <si>
    <t>Muhammad Fikri Ranjabi</t>
  </si>
  <si>
    <t>Dzaky Fattan Rizqullah</t>
  </si>
  <si>
    <t>Gede Prasidha Bhawarnawa</t>
  </si>
  <si>
    <t>Christine Hutabarat</t>
  </si>
  <si>
    <t>Vionie Novencia Thanggestyo</t>
  </si>
  <si>
    <t>Nadia Mareta Putri Leiden</t>
  </si>
  <si>
    <t>Daniel Salim</t>
  </si>
  <si>
    <t>Ahmad Romy Zahran</t>
  </si>
  <si>
    <t>Ken Kalang Al Qalyubi</t>
  </si>
  <si>
    <t>Muhammad Akyas David Al Aleey</t>
  </si>
  <si>
    <t>Aji Andhika Falah</t>
  </si>
  <si>
    <t>Ilham Prasetyo Wibowo</t>
  </si>
  <si>
    <t>Muhammad Helmi Hibatullah</t>
  </si>
  <si>
    <t>Jaya Mangalo Soegeng Rahardjo</t>
  </si>
  <si>
    <t>Gagas Praharsa Bahar</t>
  </si>
  <si>
    <t>Diky Restu Maulana</t>
  </si>
  <si>
    <t>Bariza Haqi</t>
  </si>
  <si>
    <t>Maharani Ayu Putri Irawan</t>
  </si>
  <si>
    <t>William Manuel Kurniawan</t>
  </si>
  <si>
    <t>Gede Sumerta Yoga</t>
  </si>
  <si>
    <t>Primanda Adyatma Hafiz</t>
  </si>
  <si>
    <t>Ahmad Alfani Handoyo</t>
  </si>
  <si>
    <t>Hilya Fadhilah Imania</t>
  </si>
  <si>
    <t>Fransiskus Davin Anwari</t>
  </si>
  <si>
    <t>Muhammad Fajar Ramadhan</t>
  </si>
  <si>
    <t>Farhan Hafiz</t>
  </si>
  <si>
    <t>Timothy Stanley Setiawan</t>
  </si>
  <si>
    <t>Muhammad Garebaldhie Er Rahman</t>
  </si>
  <si>
    <t>Fitrah Ramadhani Nugroho</t>
  </si>
  <si>
    <t>Taufan Fajarama Putrawansyah R</t>
  </si>
  <si>
    <t>Fadil Fauzani</t>
  </si>
  <si>
    <t>Tri Sulton Adila</t>
  </si>
  <si>
    <t>Bryan Bernigen</t>
  </si>
  <si>
    <t>Damianus Clairvoyance Diva P.</t>
  </si>
  <si>
    <t>I Gede Arya Raditya P</t>
  </si>
  <si>
    <t>Muhammad Akmal Arifin</t>
  </si>
  <si>
    <t>Shadiq Harwiz</t>
  </si>
  <si>
    <t>Rozan Fadhil Al Hafidz</t>
  </si>
  <si>
    <t>Ng Kyle</t>
  </si>
  <si>
    <t>Ilham Pratama</t>
  </si>
  <si>
    <t>Jeremy S.O.N. Simbolon</t>
  </si>
  <si>
    <t>Muhammad Risqi Firdaus</t>
  </si>
  <si>
    <t>Adiyansa Prasetya Wicaksana</t>
  </si>
  <si>
    <t>Addin Nabilal Huda</t>
  </si>
  <si>
    <t>Hansel Valentino Tanoto</t>
  </si>
  <si>
    <t>Hana Fathiyah</t>
  </si>
  <si>
    <t>Arik Rayi Arkananta</t>
  </si>
  <si>
    <t>Aditya Prawira Nugroho</t>
  </si>
  <si>
    <t>Felicia Sutandijo</t>
  </si>
  <si>
    <t>Flavia Beatrix Leoni A. S.</t>
  </si>
  <si>
    <t>Gregorius Moses Marevson</t>
  </si>
  <si>
    <t>Yohana Golkaria Nainggolan</t>
  </si>
  <si>
    <t>Farrel Farandieka Fibriyanto</t>
  </si>
  <si>
    <t>Christopher Jeffrey</t>
  </si>
  <si>
    <t>Fikri Khoiron Fadhila</t>
  </si>
  <si>
    <t>Fatkhan Masruri</t>
  </si>
  <si>
    <t>Marcellus Michael Herman K</t>
  </si>
  <si>
    <t>Kristo Abdi Wiguna</t>
  </si>
  <si>
    <t>Suryanto</t>
  </si>
  <si>
    <t>Rheza Rizqullah Ecaldy</t>
  </si>
  <si>
    <t>Gibran Darmawan</t>
  </si>
  <si>
    <t>Rifqi Naufal Abdjul</t>
  </si>
  <si>
    <t>Louis Yanggara</t>
  </si>
  <si>
    <t>Ziyad Dhia Rafi</t>
  </si>
  <si>
    <t>Rayhan Kinan Muhannad</t>
  </si>
  <si>
    <t>Putri Nurhaliza</t>
  </si>
  <si>
    <t>Farnas Rozaan Iraqee</t>
  </si>
  <si>
    <t>Muhammad Naufal Satriandana</t>
  </si>
  <si>
    <t>Kent Liusudarso</t>
  </si>
  <si>
    <t>Raden Haryosatyo Wisjnunandono</t>
  </si>
  <si>
    <t>Wesly Giovano</t>
  </si>
  <si>
    <t>Jova Andres Riski Sirait</t>
  </si>
  <si>
    <t>Lyora Felicya</t>
  </si>
  <si>
    <t>Eiffel Aqila Amarendra</t>
  </si>
  <si>
    <t>Samuel Christopher Swandi</t>
  </si>
  <si>
    <t>Claudia</t>
  </si>
  <si>
    <t>Rava Naufal Attar</t>
  </si>
  <si>
    <t>Grace Claudia</t>
  </si>
  <si>
    <t>Ghebyon Tohada Nainggolan</t>
  </si>
  <si>
    <t>Jason Kanggara</t>
  </si>
  <si>
    <t>Andhika Arta Aryanto</t>
  </si>
  <si>
    <t>Jeremy Rionaldo Pasaribu</t>
  </si>
  <si>
    <t>Sarah Azka Arief</t>
  </si>
  <si>
    <t>Adelline Kania Setiyawan</t>
  </si>
  <si>
    <t>Ubaidillah Ariq Prathama</t>
  </si>
  <si>
    <t>Fawwaz Anugrah Wiradhika D</t>
  </si>
  <si>
    <t>Dimas Shidqi Parikesit</t>
  </si>
  <si>
    <t>Rio Alexander Audino</t>
  </si>
  <si>
    <t>Nayotama Pradipta</t>
  </si>
  <si>
    <t>Rahmat Rafid Akbar</t>
  </si>
  <si>
    <t>Andreas Indra Kurniawan</t>
  </si>
  <si>
    <t>Vieri Mansyl</t>
  </si>
  <si>
    <t>Vincent Ho</t>
  </si>
  <si>
    <t>Saul Sayers</t>
  </si>
  <si>
    <t>Firizky Ardiansyah</t>
  </si>
  <si>
    <t>Monica Adelia</t>
  </si>
  <si>
    <t>Angelica Winasta Sinisuka</t>
  </si>
  <si>
    <t>Andika Naufal Hilmy</t>
  </si>
  <si>
    <t>Vincent Prasetiya Atmadja</t>
  </si>
  <si>
    <t>Averrous Saloom</t>
  </si>
  <si>
    <t>Aira Thalca Avila Putra</t>
  </si>
  <si>
    <t>Ilham Bintang Nurmansyah</t>
  </si>
  <si>
    <t>Amar Fadil</t>
  </si>
  <si>
    <t>Yakobus Iryanto Prasethio</t>
  </si>
  <si>
    <t>Malik Akbar Hashemi Rafsanjani</t>
  </si>
  <si>
    <t>Roby Purnomo</t>
  </si>
  <si>
    <t>Azka Syauqy Irsyad</t>
  </si>
  <si>
    <t>Muhammad Rakha Athaya</t>
  </si>
  <si>
    <t>Patrick Amadeus Irawan</t>
  </si>
  <si>
    <t>Farrel Ahmad</t>
  </si>
  <si>
    <t>Rizky Akbar Asmaran</t>
  </si>
  <si>
    <t>Fernaldy</t>
  </si>
  <si>
    <t>Brianaldo Phandiarta</t>
  </si>
  <si>
    <t>Kevin Roni</t>
  </si>
  <si>
    <t>Maria Khelli</t>
  </si>
  <si>
    <t>Mahesa Lizardy</t>
  </si>
  <si>
    <t>Hafidz Nur Rahman Ghozali</t>
  </si>
  <si>
    <t>Mohamad Daffa Argakoesoemah</t>
  </si>
  <si>
    <t>Marchotridyo</t>
  </si>
  <si>
    <t>Afrizal Sebastian</t>
  </si>
  <si>
    <t>Nicholas Budiono</t>
  </si>
  <si>
    <t>Alifia Rahmah</t>
  </si>
  <si>
    <t>Johannes Winson Sukiatmodjo</t>
  </si>
  <si>
    <t>Owen Christian Wijaya</t>
  </si>
  <si>
    <t>Ikmal Alfaozi</t>
  </si>
  <si>
    <t>Ignasius Ferry Priguna</t>
  </si>
  <si>
    <t>Adzka Ahmadetya Zaidan</t>
  </si>
  <si>
    <t>Bayu Samudra</t>
  </si>
  <si>
    <t>Nathanael Santoso</t>
  </si>
  <si>
    <t>Nelsen Putra</t>
  </si>
  <si>
    <t>Steven</t>
  </si>
  <si>
    <t>Januar Budi Ghifari</t>
  </si>
  <si>
    <t>Jevant Jedidia Augustine</t>
  </si>
  <si>
    <t>Raka Wirabuana Ninagan</t>
  </si>
  <si>
    <t>Muhammad Alif Putra Yasa</t>
  </si>
  <si>
    <t>Vincent Christian Siregar</t>
  </si>
  <si>
    <t>Muhammad Gilang Ramadhan</t>
  </si>
  <si>
    <t>Gerald Abraham Sianturi</t>
  </si>
  <si>
    <t>Fachry Dennis Heraldi</t>
  </si>
  <si>
    <t>Febryola Kurnia Putri</t>
  </si>
  <si>
    <t>Yoseph Alexander Siregar</t>
  </si>
  <si>
    <t>Rania Dwi Fadhilah</t>
  </si>
  <si>
    <t>Muhammad Gerald Akbar Giffera</t>
  </si>
  <si>
    <t>Zayd Muhammad Kawakibi Zuhri</t>
  </si>
  <si>
    <t>Steven Gianmarg H. Siahaan</t>
  </si>
  <si>
    <t>Bryan Amirul Husna</t>
  </si>
  <si>
    <t>Aloysius Gilang Pramudya</t>
  </si>
  <si>
    <t>Fikri Ihsan Fadhiilah</t>
  </si>
  <si>
    <t>Mohamad Hilmi Rinaldi</t>
  </si>
  <si>
    <t>Haidar Ihzaulhaq</t>
  </si>
  <si>
    <t>Rizky Ramadhana P. K.</t>
  </si>
  <si>
    <t>Muhammad Fahmi Irfan</t>
  </si>
  <si>
    <t>Vito Ghifari</t>
  </si>
  <si>
    <t>David Karel Halomoan</t>
  </si>
  <si>
    <t>Jundan Haris</t>
  </si>
  <si>
    <t>Dimas Faidh Muzaki</t>
  </si>
  <si>
    <t>Thirafi Najwan Kurniatama</t>
  </si>
  <si>
    <t>Azmi Alfatih Shalahuddin</t>
  </si>
  <si>
    <t>Atabik Muhammad Azfa Shofi</t>
  </si>
  <si>
    <t>Willy Wilsen</t>
  </si>
  <si>
    <t>M Syahrul Surya Putra</t>
  </si>
  <si>
    <t>Daffa Romyz Aufa</t>
  </si>
  <si>
    <t>Frederik Imanuel Louis</t>
  </si>
  <si>
    <t>Hilda Carissa Widelia</t>
  </si>
  <si>
    <t>Ghazian Tsabit Alkamil</t>
  </si>
  <si>
    <t>Raden Rifqi Rahman</t>
  </si>
  <si>
    <t>Aldwin Hardi Swastia</t>
  </si>
  <si>
    <t>Nilai Kehadiran</t>
  </si>
  <si>
    <t>IF2123 Aljabar Linier dan Geometri</t>
  </si>
  <si>
    <t>1. Judhi Santoso</t>
  </si>
  <si>
    <t>2. Rinaldi Munir</t>
  </si>
  <si>
    <t>3. Rila Mandala</t>
  </si>
  <si>
    <t>Tubes 1</t>
  </si>
  <si>
    <t>Tubes 2</t>
  </si>
  <si>
    <t>Bobot penilaian: Nilai Akhir = 28% UTS + 28% UAS + 7% Kuis 1 + 7% Kuis 2 + 7% Kuis 3 + 10.5% Tubes 1 + 10.5% Tubes 2 + 2% (Jumlah kehadiran/(29 atau 27)  * 100)</t>
  </si>
  <si>
    <t>Tim asisten (IF2019): Christopher Justine William, Daffa Ananda Pratama, Dzaki Muhammad (Koas), Gurvin Junod, Hokki Suwanda, Jonathan Christopher Jahja</t>
  </si>
  <si>
    <t>Penentuan indeks nilai:</t>
  </si>
  <si>
    <t>71.440 &lt;= Nilai Akhir &lt; 75.536 : B</t>
  </si>
  <si>
    <t>60.66 &lt;= Nilai Akhir &lt; 71.440 : BC</t>
  </si>
  <si>
    <t>52 &lt;= Nilai Akhir &lt; 60.66 : C</t>
  </si>
  <si>
    <t>NilaiAkhir &gt;=  81.87  :  A</t>
  </si>
  <si>
    <t>75.536 &lt;= Nilai Akhir &lt; 81.87 :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</si>
</sst>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 applyFont="1" applyAlignment="1"/>
    <xf numFmtId="0" fontId="1" fillId="0" borderId="0" xfId="0" applyFont="1" applyAlignment="1"/>
    <xf numFmtId="2" fontId="1" fillId="0" borderId="0" xfId="0" applyNumberFormat="1" applyFont="1" applyAlignment="1"/>
    <xf numFmtId="2" fontId="2" fillId="0" borderId="0" xfId="0" applyNumberFormat="1" applyFont="1" applyAlignment="1"/>
    <xf numFmtId="0" fontId="2" fillId="0" borderId="0" xfId="0" applyFont="1" applyAlignme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0" xfId="0" applyFont="1" applyAlignment="1"/>
    <xf numFmtId="2" fontId="2" fillId="0" borderId="0" xfId="0" applyNumberFormat="1" applyFont="1" applyAlignment="1"/>
    <xf numFmtId="0" fontId="2" fillId="0" borderId="1" xfId="0" applyFont="1" applyBorder="1" applyAlignment="1">
      <alignment horizontal="right"/>
    </xf>
    <xf numFmtId="0" fontId="4" fillId="2" borderId="0" xfId="0" applyFont="1" applyFill="1" applyAlignment="1"/>
    <xf numFmtId="0" fontId="3" fillId="0" borderId="0" xfId="0" applyFont="1" applyAlignment="1"/>
    <xf numFmtId="164" fontId="2" fillId="0" borderId="0" xfId="0" applyNumberFormat="1" applyFont="1" applyAlignment="1"/>
    <xf numFmtId="2" fontId="2" fillId="0" borderId="1" xfId="0" applyNumberFormat="1" applyFont="1" applyBorder="1" applyAlignment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/>
    <xf numFmtId="2" fontId="3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2" fontId="3" fillId="0" borderId="0" xfId="0" applyNumberFormat="1" applyFont="1"/>
    <xf numFmtId="0" fontId="3" fillId="0" borderId="1" xfId="0" applyFont="1" applyBorder="1" applyAlignment="1"/>
    <xf numFmtId="0" fontId="2" fillId="0" borderId="0" xfId="0" applyFont="1" applyAlignment="1"/>
    <xf numFmtId="0" fontId="0" fillId="0" borderId="0" xfId="0" applyFont="1" applyAlignment="1"/>
    <xf numFmtId="164" fontId="2" fillId="0" borderId="0" xfId="0" applyNumberFormat="1" applyFont="1" applyAlignment="1">
      <alignment horizontal="right"/>
    </xf>
    <xf numFmtId="0" fontId="0" fillId="0" borderId="0" xfId="0" applyFont="1" applyAlignment="1"/>
    <xf numFmtId="2" fontId="0" fillId="0" borderId="3" xfId="0" applyNumberFormat="1" applyBorder="1"/>
    <xf numFmtId="2" fontId="0" fillId="0" borderId="4" xfId="0" applyNumberFormat="1" applyBorder="1"/>
    <xf numFmtId="0" fontId="5" fillId="0" borderId="2" xfId="1" applyBorder="1"/>
    <xf numFmtId="0" fontId="5" fillId="0" borderId="2" xfId="1" applyBorder="1"/>
    <xf numFmtId="0" fontId="5" fillId="0" borderId="2" xfId="1" applyBorder="1"/>
    <xf numFmtId="0" fontId="5" fillId="0" borderId="2" xfId="1" applyBorder="1"/>
    <xf numFmtId="0" fontId="5" fillId="0" borderId="2" xfId="1" applyBorder="1"/>
    <xf numFmtId="0" fontId="5" fillId="0" borderId="2" xfId="1" applyBorder="1"/>
    <xf numFmtId="0" fontId="2" fillId="0" borderId="0" xfId="0" applyFont="1" applyAlignment="1"/>
    <xf numFmtId="0" fontId="0" fillId="0" borderId="0" xfId="0" applyFont="1" applyAlignment="1"/>
    <xf numFmtId="0" fontId="0" fillId="0" borderId="1" xfId="0" applyBorder="1"/>
    <xf numFmtId="0" fontId="6" fillId="0" borderId="0" xfId="0" applyFont="1" applyAlignment="1"/>
    <xf numFmtId="0" fontId="6" fillId="0" borderId="1" xfId="0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2" fontId="6" fillId="0" borderId="0" xfId="0" applyNumberFormat="1" applyFont="1" applyAlignment="1">
      <alignment horizontal="right"/>
    </xf>
    <xf numFmtId="0" fontId="2" fillId="0" borderId="0" xfId="0" applyFont="1" applyAlignment="1"/>
    <xf numFmtId="0" fontId="0" fillId="0" borderId="0" xfId="0" applyFont="1" applyAlignment="1"/>
    <xf numFmtId="0" fontId="7" fillId="0" borderId="0" xfId="0" applyFont="1" applyAlignment="1"/>
    <xf numFmtId="0" fontId="5" fillId="0" borderId="1" xfId="1" applyBorder="1"/>
    <xf numFmtId="0" fontId="2" fillId="3" borderId="2" xfId="0" applyFont="1" applyFill="1" applyBorder="1" applyAlignment="1">
      <alignment horizontal="center"/>
    </xf>
    <xf numFmtId="2" fontId="0" fillId="0" borderId="1" xfId="0" applyNumberFormat="1" applyBorder="1"/>
    <xf numFmtId="0" fontId="2" fillId="3" borderId="4" xfId="0" applyFont="1" applyFill="1" applyBorder="1" applyAlignment="1">
      <alignment horizontal="center"/>
    </xf>
    <xf numFmtId="164" fontId="3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0" fillId="0" borderId="0" xfId="0" applyFont="1" applyAlignment="1"/>
    <xf numFmtId="0" fontId="2" fillId="0" borderId="0" xfId="0" applyFont="1" applyAlignment="1"/>
    <xf numFmtId="0" fontId="0" fillId="0" borderId="0" xfId="0" applyFont="1" applyAlignment="1"/>
  </cellXfs>
  <cellStyles count="2">
    <cellStyle name="Normal" xfId="0" builtinId="0"/>
    <cellStyle name="Normal 2" xfId="1" xr:uid="{174F8B3D-B879-4736-AC63-B2BFDE4D03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3"/>
  <sheetViews>
    <sheetView tabSelected="1" zoomScaleNormal="100" workbookViewId="0">
      <selection activeCell="P15" sqref="P15"/>
    </sheetView>
  </sheetViews>
  <sheetFormatPr defaultColWidth="14.453125" defaultRowHeight="15.75" customHeight="1" x14ac:dyDescent="0.25"/>
  <cols>
    <col min="1" max="1" width="6.1796875" customWidth="1"/>
    <col min="2" max="2" width="5.54296875" customWidth="1"/>
    <col min="3" max="3" width="10.54296875" customWidth="1"/>
    <col min="4" max="4" width="32.1796875" customWidth="1"/>
    <col min="5" max="5" width="8.54296875" customWidth="1"/>
    <col min="6" max="6" width="8.453125" customWidth="1"/>
    <col min="7" max="7" width="9" customWidth="1"/>
    <col min="8" max="8" width="9" style="30" customWidth="1"/>
    <col min="9" max="9" width="8.453125" customWidth="1"/>
    <col min="10" max="10" width="7.54296875" customWidth="1"/>
    <col min="11" max="11" width="11" customWidth="1"/>
    <col min="12" max="12" width="10.54296875" customWidth="1"/>
    <col min="13" max="13" width="12.90625" style="28" customWidth="1"/>
    <col min="14" max="14" width="11.26953125" customWidth="1"/>
    <col min="15" max="15" width="7.81640625" customWidth="1"/>
    <col min="16" max="16" width="32.26953125" customWidth="1"/>
    <col min="17" max="17" width="11.1796875" customWidth="1"/>
    <col min="18" max="18" width="7" customWidth="1"/>
    <col min="19" max="19" width="6.7265625" customWidth="1"/>
    <col min="20" max="20" width="8.1796875" customWidth="1"/>
    <col min="21" max="21" width="5.54296875" customWidth="1"/>
    <col min="22" max="22" width="6" customWidth="1"/>
    <col min="23" max="23" width="6.453125" customWidth="1"/>
    <col min="24" max="24" width="8.1796875" customWidth="1"/>
  </cols>
  <sheetData>
    <row r="1" spans="1:24" ht="15.75" customHeight="1" x14ac:dyDescent="0.45">
      <c r="A1" s="1" t="s">
        <v>202</v>
      </c>
      <c r="B1" s="1"/>
      <c r="C1" s="1"/>
      <c r="D1" s="1"/>
      <c r="E1" s="2"/>
      <c r="F1" s="3"/>
      <c r="G1" s="3"/>
      <c r="H1" s="9"/>
      <c r="I1" s="4"/>
      <c r="J1" s="4"/>
      <c r="K1" s="4"/>
      <c r="L1" s="4"/>
      <c r="M1" s="27"/>
      <c r="N1" s="5"/>
      <c r="O1" s="6"/>
      <c r="R1" s="4"/>
      <c r="S1" s="56" t="s">
        <v>0</v>
      </c>
      <c r="T1" s="57"/>
      <c r="U1" s="4"/>
      <c r="V1" s="4"/>
      <c r="W1" s="4"/>
      <c r="X1" s="4"/>
    </row>
    <row r="2" spans="1:24" ht="15.75" customHeight="1" x14ac:dyDescent="0.35">
      <c r="A2" s="56" t="s">
        <v>1</v>
      </c>
      <c r="B2" s="57"/>
      <c r="C2" s="57"/>
      <c r="D2" s="57"/>
      <c r="E2" s="57"/>
      <c r="F2" s="3"/>
      <c r="G2" s="3"/>
      <c r="H2" s="9"/>
      <c r="I2" s="4"/>
      <c r="J2" s="4"/>
      <c r="K2" s="4"/>
      <c r="L2" s="4"/>
      <c r="M2" s="27"/>
      <c r="N2" s="5"/>
      <c r="O2" s="6"/>
      <c r="R2" s="7"/>
      <c r="S2" s="7" t="s">
        <v>2</v>
      </c>
      <c r="T2" s="7" t="s">
        <v>3</v>
      </c>
      <c r="U2" s="7" t="s">
        <v>4</v>
      </c>
      <c r="V2" s="7" t="s">
        <v>5</v>
      </c>
      <c r="W2" s="7" t="s">
        <v>6</v>
      </c>
      <c r="X2" s="7" t="s">
        <v>7</v>
      </c>
    </row>
    <row r="3" spans="1:24" ht="15.75" customHeight="1" x14ac:dyDescent="0.35">
      <c r="A3" s="8" t="s">
        <v>8</v>
      </c>
      <c r="B3" s="8"/>
      <c r="C3" s="8"/>
      <c r="D3" s="8"/>
      <c r="E3" s="9"/>
      <c r="F3" s="3"/>
      <c r="G3" s="3"/>
      <c r="H3" s="9"/>
      <c r="I3" s="4"/>
      <c r="J3" s="4"/>
      <c r="K3" s="4"/>
      <c r="L3" s="4"/>
      <c r="M3" s="27"/>
      <c r="N3" s="5"/>
      <c r="O3" s="6"/>
      <c r="R3" s="10">
        <v>0</v>
      </c>
      <c r="S3" s="10">
        <v>0</v>
      </c>
      <c r="T3" s="7" t="s">
        <v>9</v>
      </c>
      <c r="U3" s="43">
        <f>COUNTIFS($B$22:$B$190,U$2,$O$22:$O$190,$T3)</f>
        <v>0</v>
      </c>
      <c r="V3" s="43">
        <f>COUNTIFS($B$22:$B$190,V$2,$O$22:$O$190,$T3)</f>
        <v>0</v>
      </c>
      <c r="W3" s="43">
        <f>COUNTIFS($B$22:$B$190,W$2,$O$22:$O$190,$T3)</f>
        <v>0</v>
      </c>
      <c r="X3" s="43">
        <f>SUM(U3:W3)</f>
        <v>0</v>
      </c>
    </row>
    <row r="4" spans="1:24" ht="15.75" customHeight="1" x14ac:dyDescent="0.35">
      <c r="A4" s="11" t="s">
        <v>203</v>
      </c>
      <c r="B4" s="4"/>
      <c r="C4" s="4"/>
      <c r="D4" s="4"/>
      <c r="E4" s="3"/>
      <c r="F4" s="3"/>
      <c r="G4" s="3"/>
      <c r="H4" s="9"/>
      <c r="I4" s="4"/>
      <c r="J4" s="4"/>
      <c r="K4" s="4"/>
      <c r="L4" s="4"/>
      <c r="M4" s="27"/>
      <c r="N4" s="5"/>
      <c r="O4" s="6"/>
      <c r="R4" s="10">
        <v>1</v>
      </c>
      <c r="S4" s="10">
        <v>40</v>
      </c>
      <c r="T4" s="7" t="s">
        <v>10</v>
      </c>
      <c r="U4" s="43">
        <f>COUNTIFS($B$22:$B$190,U$2,$O$22:$O$190,$T4)</f>
        <v>0</v>
      </c>
      <c r="V4" s="43">
        <f>COUNTIFS($B$22:$B$190,V$2,$O$22:$O$190,$T4)</f>
        <v>0</v>
      </c>
      <c r="W4" s="43">
        <f>COUNTIFS($B$22:$B$190,W$2,$O$22:$O$190,$T4)</f>
        <v>0</v>
      </c>
      <c r="X4" s="43">
        <f t="shared" ref="X4:X9" si="0">SUM(U4:W4)</f>
        <v>0</v>
      </c>
    </row>
    <row r="5" spans="1:24" ht="15.75" customHeight="1" x14ac:dyDescent="0.35">
      <c r="A5" s="4" t="s">
        <v>204</v>
      </c>
      <c r="B5" s="4"/>
      <c r="D5" s="4"/>
      <c r="E5" s="3"/>
      <c r="F5" s="3"/>
      <c r="G5" s="3"/>
      <c r="H5" s="9"/>
      <c r="I5" s="4"/>
      <c r="J5" s="4"/>
      <c r="K5" s="4"/>
      <c r="L5" s="4"/>
      <c r="M5" s="27"/>
      <c r="N5" s="5"/>
      <c r="O5" s="6"/>
      <c r="R5" s="10">
        <v>2</v>
      </c>
      <c r="S5" s="10">
        <v>52</v>
      </c>
      <c r="T5" s="7" t="s">
        <v>11</v>
      </c>
      <c r="U5" s="43">
        <f>COUNTIFS($B$22:$B$190,U$2,$O$22:$O$190,$T5)</f>
        <v>1</v>
      </c>
      <c r="V5" s="43">
        <f>COUNTIFS($B$22:$B$190,V$2,$O$22:$O$190,$T5)</f>
        <v>0</v>
      </c>
      <c r="W5" s="43">
        <f>COUNTIFS($B$22:$B$190,W$2,$O$22:$O$190,$T5)</f>
        <v>1</v>
      </c>
      <c r="X5" s="43">
        <f t="shared" si="0"/>
        <v>2</v>
      </c>
    </row>
    <row r="6" spans="1:24" ht="15.75" customHeight="1" x14ac:dyDescent="0.35">
      <c r="A6" s="8" t="s">
        <v>205</v>
      </c>
      <c r="B6" s="8"/>
      <c r="C6" s="4"/>
      <c r="D6" s="4"/>
      <c r="E6" s="3"/>
      <c r="F6" s="3"/>
      <c r="G6" s="3"/>
      <c r="H6" s="9"/>
      <c r="I6" s="4"/>
      <c r="J6" s="4"/>
      <c r="K6" s="4"/>
      <c r="L6" s="4"/>
      <c r="M6" s="27"/>
      <c r="N6" s="5"/>
      <c r="O6" s="6"/>
      <c r="R6" s="10">
        <v>2.5</v>
      </c>
      <c r="S6" s="10">
        <v>60.66</v>
      </c>
      <c r="T6" s="7" t="s">
        <v>12</v>
      </c>
      <c r="U6" s="43">
        <f>COUNTIFS($B$22:$B$190,U$2,$O$22:$O$190,$T6)</f>
        <v>7</v>
      </c>
      <c r="V6" s="43">
        <f>COUNTIFS($B$22:$B$190,V$2,$O$22:$O$190,$T6)</f>
        <v>3</v>
      </c>
      <c r="W6" s="43">
        <f>COUNTIFS($B$22:$B$190,W$2,$O$22:$O$190,$T6)</f>
        <v>4</v>
      </c>
      <c r="X6" s="43">
        <f t="shared" si="0"/>
        <v>14</v>
      </c>
    </row>
    <row r="7" spans="1:24" ht="15.75" customHeight="1" x14ac:dyDescent="0.35">
      <c r="A7" s="4"/>
      <c r="B7" s="4"/>
      <c r="D7" s="12"/>
      <c r="E7" s="9"/>
      <c r="F7" s="9"/>
      <c r="G7" s="9"/>
      <c r="H7" s="9"/>
      <c r="I7" s="9"/>
      <c r="J7" s="9"/>
      <c r="K7" s="9"/>
      <c r="L7" s="9"/>
      <c r="M7" s="9"/>
      <c r="N7" s="13"/>
      <c r="O7" s="6"/>
      <c r="R7" s="10">
        <v>3</v>
      </c>
      <c r="S7" s="10">
        <v>71.44</v>
      </c>
      <c r="T7" s="7" t="s">
        <v>13</v>
      </c>
      <c r="U7" s="43">
        <f>COUNTIFS($B$22:$B$190,U$2,$O$22:$O$190,$T7)</f>
        <v>9</v>
      </c>
      <c r="V7" s="43">
        <f>COUNTIFS($B$22:$B$190,V$2,$O$22:$O$190,$T7)</f>
        <v>4</v>
      </c>
      <c r="W7" s="43">
        <f>COUNTIFS($B$22:$B$190,W$2,$O$22:$O$190,$T7)</f>
        <v>4</v>
      </c>
      <c r="X7" s="43">
        <f t="shared" si="0"/>
        <v>17</v>
      </c>
    </row>
    <row r="8" spans="1:24" ht="15.75" customHeight="1" x14ac:dyDescent="0.35">
      <c r="A8" s="42" t="s">
        <v>209</v>
      </c>
      <c r="B8" s="8"/>
      <c r="C8" s="8"/>
      <c r="D8" s="8"/>
      <c r="E8" s="9"/>
      <c r="F8" s="9"/>
      <c r="G8" s="9"/>
      <c r="H8" s="9"/>
      <c r="I8" s="9"/>
      <c r="J8" s="9"/>
      <c r="K8" s="9"/>
      <c r="L8" s="9"/>
      <c r="M8" s="9"/>
      <c r="N8" s="13"/>
      <c r="O8" s="6"/>
      <c r="R8" s="10">
        <v>3.5</v>
      </c>
      <c r="S8" s="10">
        <v>75.536000000000001</v>
      </c>
      <c r="T8" s="7" t="s">
        <v>14</v>
      </c>
      <c r="U8" s="43">
        <f>COUNTIFS($B$22:$B$190,U$2,$O$22:$O$190,$T8)</f>
        <v>15</v>
      </c>
      <c r="V8" s="43">
        <f>COUNTIFS($B$22:$B$190,V$2,$O$22:$O$190,$T8)</f>
        <v>14</v>
      </c>
      <c r="W8" s="43">
        <f>COUNTIFS($B$22:$B$190,W$2,$O$22:$O$190,$T8)</f>
        <v>18</v>
      </c>
      <c r="X8" s="43">
        <f t="shared" si="0"/>
        <v>47</v>
      </c>
    </row>
    <row r="9" spans="1:24" ht="15.75" customHeight="1" x14ac:dyDescent="0.35">
      <c r="A9" s="4"/>
      <c r="B9" s="4"/>
      <c r="C9" s="4"/>
      <c r="D9" s="8"/>
      <c r="E9" s="9"/>
      <c r="F9" s="9"/>
      <c r="G9" s="9"/>
      <c r="H9" s="9"/>
      <c r="I9" s="9"/>
      <c r="J9" s="9"/>
      <c r="K9" s="9"/>
      <c r="L9" s="9"/>
      <c r="M9" s="9"/>
      <c r="N9" s="13"/>
      <c r="O9" s="6"/>
      <c r="R9" s="10">
        <v>4</v>
      </c>
      <c r="S9" s="10">
        <v>81.87</v>
      </c>
      <c r="T9" s="14" t="s">
        <v>15</v>
      </c>
      <c r="U9" s="43">
        <f>COUNTIFS($B$22:$B$190,U$2,$O$22:$O$190,$T9)</f>
        <v>25</v>
      </c>
      <c r="V9" s="43">
        <f>COUNTIFS($B$22:$B$190,V$2,$O$22:$O$190,$T9)</f>
        <v>35</v>
      </c>
      <c r="W9" s="43">
        <f>COUNTIFS($B$22:$B$190,W$2,$O$22:$O$190,$T9)</f>
        <v>29</v>
      </c>
      <c r="X9" s="43">
        <f t="shared" si="0"/>
        <v>89</v>
      </c>
    </row>
    <row r="10" spans="1:24" ht="15.75" customHeight="1" x14ac:dyDescent="0.35">
      <c r="A10" s="42" t="s">
        <v>208</v>
      </c>
      <c r="B10" s="4"/>
      <c r="C10" s="4"/>
      <c r="D10" s="4"/>
      <c r="E10" s="4"/>
      <c r="F10" s="3"/>
      <c r="G10" s="3"/>
      <c r="H10" s="9"/>
      <c r="I10" s="4"/>
      <c r="J10" s="4"/>
      <c r="K10" s="4"/>
      <c r="L10" s="4"/>
      <c r="N10" s="5"/>
      <c r="O10" s="6"/>
      <c r="R10" s="7"/>
      <c r="S10" s="7"/>
      <c r="T10" s="14" t="s">
        <v>16</v>
      </c>
      <c r="U10" s="44">
        <f>SUM(U3:U9)</f>
        <v>57</v>
      </c>
      <c r="V10" s="44">
        <f>SUM(V3:V9)</f>
        <v>56</v>
      </c>
      <c r="W10" s="44">
        <f>SUM(W3:W9)</f>
        <v>56</v>
      </c>
      <c r="X10" s="44">
        <f>SUM(X3:X9)</f>
        <v>169</v>
      </c>
    </row>
    <row r="11" spans="1:24" ht="15.75" customHeight="1" x14ac:dyDescent="0.35">
      <c r="A11" s="4"/>
      <c r="B11" s="4"/>
      <c r="C11" s="4"/>
      <c r="D11" s="4"/>
      <c r="E11" s="3"/>
      <c r="F11" s="3"/>
      <c r="G11" s="3"/>
      <c r="H11" s="9"/>
      <c r="I11" s="4"/>
      <c r="J11" s="4"/>
      <c r="K11" s="4"/>
      <c r="L11" s="4"/>
      <c r="M11" s="27"/>
      <c r="N11" s="5"/>
      <c r="O11" s="6"/>
      <c r="R11" s="4"/>
      <c r="S11" s="4"/>
      <c r="T11" s="3" t="s">
        <v>17</v>
      </c>
      <c r="U11" s="45">
        <f>SUMPRODUCT($R$3:$R$9,U$3:U$9)/U$10</f>
        <v>3.4912280701754388</v>
      </c>
      <c r="V11" s="45">
        <f>SUMPRODUCT($R$3:$R$9,V$3:V$9)/V$10</f>
        <v>3.7232142857142856</v>
      </c>
      <c r="W11" s="45">
        <f>SUMPRODUCT($R$3:$R$9,W$3:W$9)/W$10</f>
        <v>3.625</v>
      </c>
      <c r="X11" s="4"/>
    </row>
    <row r="12" spans="1:24" s="40" customFormat="1" ht="15.75" customHeight="1" x14ac:dyDescent="0.35">
      <c r="A12" s="42" t="s">
        <v>210</v>
      </c>
      <c r="B12" s="39"/>
      <c r="C12" s="39"/>
      <c r="D12" s="39"/>
      <c r="E12" s="9"/>
      <c r="F12" s="9"/>
      <c r="G12" s="9"/>
      <c r="H12" s="9"/>
      <c r="I12" s="39"/>
      <c r="J12" s="39"/>
      <c r="K12" s="39"/>
      <c r="L12" s="39"/>
      <c r="M12" s="39"/>
      <c r="N12" s="5"/>
      <c r="O12" s="6"/>
      <c r="R12" s="39"/>
      <c r="S12" s="42"/>
      <c r="T12" s="9"/>
      <c r="U12" s="45"/>
      <c r="V12" s="45"/>
      <c r="W12" s="45"/>
      <c r="X12" s="39"/>
    </row>
    <row r="13" spans="1:24" s="40" customFormat="1" ht="15.75" customHeight="1" x14ac:dyDescent="0.35">
      <c r="A13" s="39"/>
      <c r="B13" s="46" t="s">
        <v>214</v>
      </c>
      <c r="C13" s="39"/>
      <c r="D13" s="39"/>
      <c r="E13" s="9"/>
      <c r="F13" s="9"/>
      <c r="G13" s="9"/>
      <c r="H13" s="9"/>
      <c r="I13" s="39"/>
      <c r="J13" s="39"/>
      <c r="K13" s="39"/>
      <c r="L13" s="39"/>
      <c r="M13" s="39"/>
      <c r="N13" s="5"/>
      <c r="O13" s="6"/>
      <c r="R13" s="39"/>
      <c r="S13" s="39"/>
      <c r="T13" s="9"/>
      <c r="U13" s="45"/>
      <c r="V13" s="45"/>
      <c r="W13" s="45"/>
      <c r="X13" s="39"/>
    </row>
    <row r="14" spans="1:24" s="40" customFormat="1" ht="15.75" customHeight="1" x14ac:dyDescent="0.35">
      <c r="A14" s="39"/>
      <c r="B14" s="46" t="s">
        <v>215</v>
      </c>
      <c r="C14" s="39"/>
      <c r="D14" s="39"/>
      <c r="E14" s="9"/>
      <c r="F14" s="9"/>
      <c r="G14" s="9"/>
      <c r="H14" s="9"/>
      <c r="I14" s="39"/>
      <c r="J14" s="39"/>
      <c r="K14" s="39"/>
      <c r="L14" s="39"/>
      <c r="M14" s="39"/>
      <c r="N14" s="5"/>
      <c r="O14" s="6"/>
      <c r="R14" s="39"/>
      <c r="S14" s="39"/>
      <c r="T14" s="9"/>
      <c r="U14" s="45"/>
      <c r="V14" s="45"/>
      <c r="W14" s="45"/>
      <c r="X14" s="39"/>
    </row>
    <row r="15" spans="1:24" ht="15.75" customHeight="1" x14ac:dyDescent="0.35">
      <c r="B15" s="48" t="s">
        <v>211</v>
      </c>
      <c r="M15" s="27"/>
      <c r="N15" s="5"/>
      <c r="O15" s="6"/>
    </row>
    <row r="16" spans="1:24" s="40" customFormat="1" ht="15.75" customHeight="1" x14ac:dyDescent="0.35">
      <c r="B16" s="46" t="s">
        <v>212</v>
      </c>
      <c r="G16" s="9"/>
      <c r="M16" s="39"/>
      <c r="N16" s="5"/>
      <c r="O16" s="6"/>
    </row>
    <row r="17" spans="1:26" s="40" customFormat="1" ht="15.75" customHeight="1" x14ac:dyDescent="0.35">
      <c r="B17" s="46" t="s">
        <v>213</v>
      </c>
      <c r="M17" s="39"/>
      <c r="N17" s="5"/>
      <c r="O17" s="6"/>
    </row>
    <row r="18" spans="1:26" ht="15.75" customHeight="1" x14ac:dyDescent="0.35">
      <c r="A18" s="4"/>
      <c r="B18" s="4"/>
      <c r="C18" s="4"/>
      <c r="D18" s="4"/>
      <c r="E18" s="3"/>
      <c r="F18" s="3"/>
      <c r="G18" s="3"/>
      <c r="H18" s="9"/>
      <c r="I18" s="4"/>
      <c r="J18" s="4"/>
      <c r="K18" s="4"/>
      <c r="L18" s="4"/>
      <c r="M18" s="27"/>
      <c r="N18" s="5"/>
      <c r="O18" s="6"/>
    </row>
    <row r="19" spans="1:26" ht="15.75" customHeight="1" x14ac:dyDescent="0.35">
      <c r="A19" s="4"/>
      <c r="B19" s="4"/>
      <c r="C19" s="4"/>
      <c r="D19" s="4" t="s">
        <v>18</v>
      </c>
      <c r="E19" s="29">
        <v>7.0000000000000007E-2</v>
      </c>
      <c r="F19" s="29">
        <v>7.0000000000000007E-2</v>
      </c>
      <c r="G19" s="29">
        <v>7.0000000000000007E-2</v>
      </c>
      <c r="H19" s="29">
        <v>0.105</v>
      </c>
      <c r="I19" s="29">
        <v>0.105</v>
      </c>
      <c r="J19" s="16">
        <v>0.28000000000000003</v>
      </c>
      <c r="K19" s="16">
        <v>0.28000000000000003</v>
      </c>
      <c r="L19" s="16"/>
      <c r="M19" s="16">
        <v>0.02</v>
      </c>
      <c r="N19" s="5">
        <f>SUM(E19:M19)</f>
        <v>1</v>
      </c>
      <c r="O19" s="6"/>
    </row>
    <row r="20" spans="1:26" ht="15.75" customHeight="1" x14ac:dyDescent="0.35">
      <c r="A20" s="4"/>
      <c r="B20" s="4"/>
      <c r="C20" s="4"/>
      <c r="D20" s="4" t="s">
        <v>19</v>
      </c>
      <c r="E20" s="15">
        <f t="shared" ref="E20:K20" si="1">AVERAGE(E24:E192)</f>
        <v>79.134730538922156</v>
      </c>
      <c r="F20" s="15">
        <f t="shared" si="1"/>
        <v>70.401197604790426</v>
      </c>
      <c r="G20" s="15">
        <f t="shared" si="1"/>
        <v>78.658682634730539</v>
      </c>
      <c r="H20" s="15">
        <f t="shared" si="1"/>
        <v>87.287425149700596</v>
      </c>
      <c r="I20" s="15">
        <f t="shared" si="1"/>
        <v>93.308383233532936</v>
      </c>
      <c r="J20" s="15">
        <f t="shared" si="1"/>
        <v>80.574850299401191</v>
      </c>
      <c r="K20" s="15">
        <f t="shared" si="1"/>
        <v>81.029940119760482</v>
      </c>
      <c r="L20" s="16"/>
      <c r="M20" s="15">
        <f>AVERAGE(M24:M192)</f>
        <v>96.401832350624417</v>
      </c>
      <c r="N20" s="15">
        <f>AVERAGE(N24:N192)</f>
        <v>82.11356059910824</v>
      </c>
      <c r="O20" s="6"/>
    </row>
    <row r="21" spans="1:26" s="55" customFormat="1" ht="15.75" customHeight="1" x14ac:dyDescent="0.35">
      <c r="A21" s="17" t="s">
        <v>20</v>
      </c>
      <c r="B21" s="17" t="s">
        <v>21</v>
      </c>
      <c r="C21" s="50" t="s">
        <v>22</v>
      </c>
      <c r="D21" s="50" t="s">
        <v>23</v>
      </c>
      <c r="E21" s="18" t="s">
        <v>24</v>
      </c>
      <c r="F21" s="18" t="s">
        <v>25</v>
      </c>
      <c r="G21" s="18" t="s">
        <v>26</v>
      </c>
      <c r="H21" s="18" t="s">
        <v>206</v>
      </c>
      <c r="I21" s="17" t="s">
        <v>207</v>
      </c>
      <c r="J21" s="17" t="s">
        <v>27</v>
      </c>
      <c r="K21" s="17" t="s">
        <v>28</v>
      </c>
      <c r="L21" s="50" t="s">
        <v>29</v>
      </c>
      <c r="M21" s="52" t="s">
        <v>201</v>
      </c>
      <c r="N21" s="19" t="s">
        <v>30</v>
      </c>
      <c r="O21" s="17" t="s">
        <v>31</v>
      </c>
      <c r="P21" s="50" t="s">
        <v>23</v>
      </c>
      <c r="Q21" s="50" t="s">
        <v>22</v>
      </c>
      <c r="R21" s="17" t="s">
        <v>21</v>
      </c>
      <c r="S21" s="17" t="s">
        <v>20</v>
      </c>
    </row>
    <row r="22" spans="1:26" s="47" customFormat="1" ht="15.75" customHeight="1" x14ac:dyDescent="0.35">
      <c r="A22" s="26">
        <v>1</v>
      </c>
      <c r="B22" s="26" t="s">
        <v>4</v>
      </c>
      <c r="C22" s="38">
        <v>13519145</v>
      </c>
      <c r="D22" s="38" t="s">
        <v>32</v>
      </c>
      <c r="E22" s="24">
        <v>64</v>
      </c>
      <c r="F22" s="24">
        <v>66</v>
      </c>
      <c r="G22" s="24">
        <v>37</v>
      </c>
      <c r="H22" s="24">
        <v>76</v>
      </c>
      <c r="I22" s="23">
        <v>84</v>
      </c>
      <c r="J22" s="41">
        <v>52</v>
      </c>
      <c r="K22" s="24">
        <v>40</v>
      </c>
      <c r="L22" s="38">
        <v>26</v>
      </c>
      <c r="M22" s="32">
        <f t="shared" ref="M22:M53" si="2" xml:space="preserve"> L22/29 * 100</f>
        <v>89.65517241379311</v>
      </c>
      <c r="N22" s="53">
        <f t="shared" ref="N22:N53" si="3">SUMPRODUCT($E$19:$M$19,E22:M22)</f>
        <v>56.043103448275872</v>
      </c>
      <c r="O22" s="54" t="str">
        <f>VLOOKUP(N22,$S$3:$T$9,2)</f>
        <v>C</v>
      </c>
      <c r="P22" s="38" t="s">
        <v>32</v>
      </c>
      <c r="Q22" s="38">
        <v>13519145</v>
      </c>
      <c r="R22" s="26" t="s">
        <v>4</v>
      </c>
      <c r="S22" s="26">
        <v>1</v>
      </c>
    </row>
    <row r="23" spans="1:26" ht="15.75" customHeight="1" x14ac:dyDescent="0.35">
      <c r="A23" s="26">
        <v>2</v>
      </c>
      <c r="B23" s="26" t="s">
        <v>4</v>
      </c>
      <c r="C23" s="49">
        <v>13520001</v>
      </c>
      <c r="D23" s="49" t="s">
        <v>33</v>
      </c>
      <c r="E23" s="24">
        <v>76</v>
      </c>
      <c r="F23" s="24">
        <v>75</v>
      </c>
      <c r="G23" s="24">
        <v>86</v>
      </c>
      <c r="H23" s="24">
        <v>94</v>
      </c>
      <c r="I23" s="23">
        <v>83</v>
      </c>
      <c r="J23" s="41">
        <v>76</v>
      </c>
      <c r="K23" s="24">
        <v>76</v>
      </c>
      <c r="L23" s="49">
        <v>29</v>
      </c>
      <c r="M23" s="51">
        <f t="shared" si="2"/>
        <v>100</v>
      </c>
      <c r="N23" s="53">
        <f t="shared" si="3"/>
        <v>79.734999999999999</v>
      </c>
      <c r="O23" s="54" t="str">
        <f t="shared" ref="O23:O86" si="4">VLOOKUP(N23,$S$3:$T$9,2)</f>
        <v>AB</v>
      </c>
      <c r="P23" s="49" t="s">
        <v>33</v>
      </c>
      <c r="Q23" s="49">
        <v>13520001</v>
      </c>
      <c r="R23" s="26" t="s">
        <v>4</v>
      </c>
      <c r="S23" s="26">
        <v>2</v>
      </c>
      <c r="T23" s="20"/>
      <c r="U23" s="20"/>
      <c r="V23" s="20"/>
      <c r="W23" s="20"/>
      <c r="X23" s="20"/>
      <c r="Y23" s="20"/>
      <c r="Z23" s="20"/>
    </row>
    <row r="24" spans="1:26" ht="15.75" customHeight="1" x14ac:dyDescent="0.35">
      <c r="A24" s="21">
        <v>3</v>
      </c>
      <c r="B24" s="21" t="s">
        <v>4</v>
      </c>
      <c r="C24" s="33">
        <v>13520002</v>
      </c>
      <c r="D24" s="33" t="s">
        <v>34</v>
      </c>
      <c r="E24" s="22">
        <v>80</v>
      </c>
      <c r="F24" s="22">
        <v>45</v>
      </c>
      <c r="G24" s="22">
        <v>65.5</v>
      </c>
      <c r="H24" s="24">
        <v>92</v>
      </c>
      <c r="I24" s="23">
        <v>101</v>
      </c>
      <c r="J24" s="41">
        <v>56</v>
      </c>
      <c r="K24" s="24">
        <v>76</v>
      </c>
      <c r="L24" s="34">
        <v>29</v>
      </c>
      <c r="M24" s="31">
        <f t="shared" si="2"/>
        <v>100</v>
      </c>
      <c r="N24" s="53">
        <f t="shared" si="3"/>
        <v>72.56</v>
      </c>
      <c r="O24" s="54" t="str">
        <f t="shared" si="4"/>
        <v>B</v>
      </c>
      <c r="P24" s="38" t="s">
        <v>34</v>
      </c>
      <c r="Q24" s="38">
        <v>13520002</v>
      </c>
      <c r="R24" s="26" t="s">
        <v>4</v>
      </c>
      <c r="S24" s="26">
        <v>3</v>
      </c>
    </row>
    <row r="25" spans="1:26" ht="15.75" customHeight="1" x14ac:dyDescent="0.35">
      <c r="A25" s="21">
        <v>4</v>
      </c>
      <c r="B25" s="21" t="s">
        <v>4</v>
      </c>
      <c r="C25" s="33">
        <v>13520003</v>
      </c>
      <c r="D25" s="33" t="s">
        <v>35</v>
      </c>
      <c r="E25" s="22">
        <v>74.5</v>
      </c>
      <c r="F25" s="22">
        <v>64.5</v>
      </c>
      <c r="G25" s="22">
        <v>58.5</v>
      </c>
      <c r="H25" s="24">
        <v>82</v>
      </c>
      <c r="I25" s="23">
        <v>87</v>
      </c>
      <c r="J25" s="41">
        <v>64</v>
      </c>
      <c r="K25" s="24">
        <v>76</v>
      </c>
      <c r="L25" s="34">
        <v>28</v>
      </c>
      <c r="M25" s="31">
        <f t="shared" si="2"/>
        <v>96.551724137931032</v>
      </c>
      <c r="N25" s="53">
        <f t="shared" si="3"/>
        <v>72.701034482758629</v>
      </c>
      <c r="O25" s="54" t="str">
        <f t="shared" si="4"/>
        <v>B</v>
      </c>
      <c r="P25" s="38" t="s">
        <v>35</v>
      </c>
      <c r="Q25" s="38">
        <v>13520003</v>
      </c>
      <c r="R25" s="26" t="s">
        <v>4</v>
      </c>
      <c r="S25" s="26">
        <v>4</v>
      </c>
    </row>
    <row r="26" spans="1:26" ht="15.75" customHeight="1" x14ac:dyDescent="0.35">
      <c r="A26" s="21">
        <v>5</v>
      </c>
      <c r="B26" s="21" t="s">
        <v>4</v>
      </c>
      <c r="C26" s="33">
        <v>13520004</v>
      </c>
      <c r="D26" s="33" t="s">
        <v>36</v>
      </c>
      <c r="E26" s="22">
        <v>67</v>
      </c>
      <c r="F26" s="22">
        <v>72</v>
      </c>
      <c r="G26" s="22">
        <v>53.5</v>
      </c>
      <c r="H26" s="24">
        <v>79</v>
      </c>
      <c r="I26" s="23">
        <v>105</v>
      </c>
      <c r="J26" s="41">
        <v>84</v>
      </c>
      <c r="K26" s="24">
        <v>68</v>
      </c>
      <c r="L26" s="34">
        <v>27</v>
      </c>
      <c r="M26" s="31">
        <f t="shared" si="2"/>
        <v>93.103448275862064</v>
      </c>
      <c r="N26" s="53">
        <f t="shared" si="3"/>
        <v>77.217068965517242</v>
      </c>
      <c r="O26" s="54" t="str">
        <f t="shared" si="4"/>
        <v>AB</v>
      </c>
      <c r="P26" s="38" t="s">
        <v>36</v>
      </c>
      <c r="Q26" s="38">
        <v>13520004</v>
      </c>
      <c r="R26" s="26" t="s">
        <v>4</v>
      </c>
      <c r="S26" s="26">
        <v>5</v>
      </c>
    </row>
    <row r="27" spans="1:26" ht="15.75" customHeight="1" x14ac:dyDescent="0.35">
      <c r="A27" s="21">
        <v>6</v>
      </c>
      <c r="B27" s="21" t="s">
        <v>4</v>
      </c>
      <c r="C27" s="33">
        <v>13520005</v>
      </c>
      <c r="D27" s="33" t="s">
        <v>37</v>
      </c>
      <c r="E27" s="22">
        <v>81</v>
      </c>
      <c r="F27" s="22">
        <v>80.5</v>
      </c>
      <c r="G27" s="22">
        <v>79</v>
      </c>
      <c r="H27" s="24">
        <v>87</v>
      </c>
      <c r="I27" s="23">
        <v>94</v>
      </c>
      <c r="J27" s="41">
        <v>52</v>
      </c>
      <c r="K27" s="24">
        <v>64</v>
      </c>
      <c r="L27" s="34">
        <v>29</v>
      </c>
      <c r="M27" s="31">
        <f t="shared" si="2"/>
        <v>100</v>
      </c>
      <c r="N27" s="53">
        <f t="shared" si="3"/>
        <v>70.319999999999993</v>
      </c>
      <c r="O27" s="54" t="str">
        <f t="shared" si="4"/>
        <v>BC</v>
      </c>
      <c r="P27" s="38" t="s">
        <v>37</v>
      </c>
      <c r="Q27" s="38">
        <v>13520005</v>
      </c>
      <c r="R27" s="26" t="s">
        <v>4</v>
      </c>
      <c r="S27" s="26">
        <v>6</v>
      </c>
    </row>
    <row r="28" spans="1:26" ht="15.75" customHeight="1" x14ac:dyDescent="0.35">
      <c r="A28" s="21">
        <v>7</v>
      </c>
      <c r="B28" s="21" t="s">
        <v>4</v>
      </c>
      <c r="C28" s="33">
        <v>13520006</v>
      </c>
      <c r="D28" s="33" t="s">
        <v>38</v>
      </c>
      <c r="E28" s="22">
        <v>54.5</v>
      </c>
      <c r="F28" s="22">
        <v>41</v>
      </c>
      <c r="G28" s="22">
        <v>60.5</v>
      </c>
      <c r="H28" s="24">
        <v>84</v>
      </c>
      <c r="I28" s="23">
        <v>103</v>
      </c>
      <c r="J28" s="41">
        <v>88</v>
      </c>
      <c r="K28" s="24">
        <v>60</v>
      </c>
      <c r="L28" s="34">
        <v>29</v>
      </c>
      <c r="M28" s="31">
        <f t="shared" si="2"/>
        <v>100</v>
      </c>
      <c r="N28" s="53">
        <f t="shared" si="3"/>
        <v>73.995000000000005</v>
      </c>
      <c r="O28" s="54" t="str">
        <f t="shared" si="4"/>
        <v>B</v>
      </c>
      <c r="P28" s="38" t="s">
        <v>38</v>
      </c>
      <c r="Q28" s="38">
        <v>13520006</v>
      </c>
      <c r="R28" s="26" t="s">
        <v>4</v>
      </c>
      <c r="S28" s="26">
        <v>7</v>
      </c>
    </row>
    <row r="29" spans="1:26" ht="15.75" customHeight="1" x14ac:dyDescent="0.35">
      <c r="A29" s="21">
        <v>8</v>
      </c>
      <c r="B29" s="21" t="s">
        <v>4</v>
      </c>
      <c r="C29" s="33">
        <v>13520007</v>
      </c>
      <c r="D29" s="33" t="s">
        <v>39</v>
      </c>
      <c r="E29" s="22">
        <v>54</v>
      </c>
      <c r="F29" s="22">
        <v>75</v>
      </c>
      <c r="G29" s="22">
        <v>82</v>
      </c>
      <c r="H29" s="24">
        <v>89</v>
      </c>
      <c r="I29" s="23">
        <v>84</v>
      </c>
      <c r="J29" s="41">
        <v>64</v>
      </c>
      <c r="K29" s="24">
        <v>92</v>
      </c>
      <c r="L29" s="34">
        <v>29</v>
      </c>
      <c r="M29" s="31">
        <f t="shared" si="2"/>
        <v>100</v>
      </c>
      <c r="N29" s="53">
        <f t="shared" si="3"/>
        <v>78.615000000000009</v>
      </c>
      <c r="O29" s="54" t="str">
        <f t="shared" si="4"/>
        <v>AB</v>
      </c>
      <c r="P29" s="38" t="s">
        <v>39</v>
      </c>
      <c r="Q29" s="38">
        <v>13520007</v>
      </c>
      <c r="R29" s="26" t="s">
        <v>4</v>
      </c>
      <c r="S29" s="26">
        <v>8</v>
      </c>
    </row>
    <row r="30" spans="1:26" ht="14.5" x14ac:dyDescent="0.35">
      <c r="A30" s="21">
        <v>9</v>
      </c>
      <c r="B30" s="21" t="s">
        <v>4</v>
      </c>
      <c r="C30" s="33">
        <v>13520008</v>
      </c>
      <c r="D30" s="33" t="s">
        <v>40</v>
      </c>
      <c r="E30" s="22">
        <v>51</v>
      </c>
      <c r="F30" s="22">
        <v>46</v>
      </c>
      <c r="G30" s="22">
        <v>80</v>
      </c>
      <c r="H30" s="24">
        <v>87</v>
      </c>
      <c r="I30" s="23">
        <v>84</v>
      </c>
      <c r="J30" s="41">
        <v>96</v>
      </c>
      <c r="K30" s="24">
        <v>92</v>
      </c>
      <c r="L30" s="34">
        <v>27</v>
      </c>
      <c r="M30" s="31">
        <f t="shared" si="2"/>
        <v>93.103448275862064</v>
      </c>
      <c r="N30" s="53">
        <f t="shared" si="3"/>
        <v>84.847068965517238</v>
      </c>
      <c r="O30" s="54" t="str">
        <f t="shared" si="4"/>
        <v>A</v>
      </c>
      <c r="P30" s="38" t="s">
        <v>40</v>
      </c>
      <c r="Q30" s="38">
        <v>13520008</v>
      </c>
      <c r="R30" s="26" t="s">
        <v>4</v>
      </c>
      <c r="S30" s="26">
        <v>9</v>
      </c>
    </row>
    <row r="31" spans="1:26" ht="14.5" x14ac:dyDescent="0.35">
      <c r="A31" s="21">
        <v>10</v>
      </c>
      <c r="B31" s="21" t="s">
        <v>4</v>
      </c>
      <c r="C31" s="33">
        <v>13520009</v>
      </c>
      <c r="D31" s="33" t="s">
        <v>41</v>
      </c>
      <c r="E31" s="22">
        <v>100</v>
      </c>
      <c r="F31" s="22">
        <v>87</v>
      </c>
      <c r="G31" s="22">
        <v>94</v>
      </c>
      <c r="H31" s="24">
        <v>96</v>
      </c>
      <c r="I31" s="23">
        <v>90</v>
      </c>
      <c r="J31" s="41">
        <v>100</v>
      </c>
      <c r="K31" s="24">
        <v>84</v>
      </c>
      <c r="L31" s="34">
        <v>29</v>
      </c>
      <c r="M31" s="31">
        <f t="shared" si="2"/>
        <v>100</v>
      </c>
      <c r="N31" s="53">
        <f t="shared" si="3"/>
        <v>92.72</v>
      </c>
      <c r="O31" s="54" t="str">
        <f t="shared" si="4"/>
        <v>A</v>
      </c>
      <c r="P31" s="38" t="s">
        <v>41</v>
      </c>
      <c r="Q31" s="38">
        <v>13520009</v>
      </c>
      <c r="R31" s="26" t="s">
        <v>4</v>
      </c>
      <c r="S31" s="26">
        <v>10</v>
      </c>
    </row>
    <row r="32" spans="1:26" ht="14.5" x14ac:dyDescent="0.35">
      <c r="A32" s="21">
        <v>11</v>
      </c>
      <c r="B32" s="21" t="s">
        <v>4</v>
      </c>
      <c r="C32" s="33">
        <v>13520010</v>
      </c>
      <c r="D32" s="33" t="s">
        <v>42</v>
      </c>
      <c r="E32" s="22">
        <v>59.5</v>
      </c>
      <c r="F32" s="22">
        <v>43</v>
      </c>
      <c r="G32" s="22">
        <v>58</v>
      </c>
      <c r="H32" s="24">
        <v>70</v>
      </c>
      <c r="I32" s="23">
        <v>83</v>
      </c>
      <c r="J32" s="41">
        <v>64</v>
      </c>
      <c r="K32" s="24">
        <v>96</v>
      </c>
      <c r="L32" s="34">
        <v>29</v>
      </c>
      <c r="M32" s="31">
        <f t="shared" si="2"/>
        <v>100</v>
      </c>
      <c r="N32" s="53">
        <f t="shared" si="3"/>
        <v>74.099999999999994</v>
      </c>
      <c r="O32" s="54" t="str">
        <f t="shared" si="4"/>
        <v>B</v>
      </c>
      <c r="P32" s="38" t="s">
        <v>42</v>
      </c>
      <c r="Q32" s="38">
        <v>13520010</v>
      </c>
      <c r="R32" s="26" t="s">
        <v>4</v>
      </c>
      <c r="S32" s="26">
        <v>11</v>
      </c>
    </row>
    <row r="33" spans="1:19" ht="14.5" x14ac:dyDescent="0.35">
      <c r="A33" s="21">
        <v>12</v>
      </c>
      <c r="B33" s="21" t="s">
        <v>4</v>
      </c>
      <c r="C33" s="33">
        <v>13520011</v>
      </c>
      <c r="D33" s="33" t="s">
        <v>43</v>
      </c>
      <c r="E33" s="22">
        <v>78</v>
      </c>
      <c r="F33" s="22">
        <v>39</v>
      </c>
      <c r="G33" s="22">
        <v>94</v>
      </c>
      <c r="H33" s="24">
        <v>70</v>
      </c>
      <c r="I33" s="23">
        <v>59</v>
      </c>
      <c r="J33" s="41">
        <v>96</v>
      </c>
      <c r="K33" s="24">
        <v>84</v>
      </c>
      <c r="L33" s="34">
        <v>27</v>
      </c>
      <c r="M33" s="31">
        <f t="shared" si="2"/>
        <v>93.103448275862064</v>
      </c>
      <c r="N33" s="53">
        <f t="shared" si="3"/>
        <v>80.577068965517242</v>
      </c>
      <c r="O33" s="54" t="str">
        <f t="shared" si="4"/>
        <v>AB</v>
      </c>
      <c r="P33" s="38" t="s">
        <v>43</v>
      </c>
      <c r="Q33" s="38">
        <v>13520011</v>
      </c>
      <c r="R33" s="26" t="s">
        <v>4</v>
      </c>
      <c r="S33" s="26">
        <v>12</v>
      </c>
    </row>
    <row r="34" spans="1:19" ht="14.5" x14ac:dyDescent="0.35">
      <c r="A34" s="21">
        <v>13</v>
      </c>
      <c r="B34" s="21" t="s">
        <v>4</v>
      </c>
      <c r="C34" s="33">
        <v>13520012</v>
      </c>
      <c r="D34" s="33" t="s">
        <v>44</v>
      </c>
      <c r="E34" s="22">
        <v>67</v>
      </c>
      <c r="F34" s="22">
        <v>56</v>
      </c>
      <c r="G34" s="22">
        <v>64</v>
      </c>
      <c r="H34" s="24">
        <v>81</v>
      </c>
      <c r="I34" s="23">
        <v>90</v>
      </c>
      <c r="J34" s="41">
        <v>80</v>
      </c>
      <c r="K34" s="24">
        <v>84</v>
      </c>
      <c r="L34" s="34">
        <v>28</v>
      </c>
      <c r="M34" s="31">
        <f t="shared" si="2"/>
        <v>96.551724137931032</v>
      </c>
      <c r="N34" s="53">
        <f t="shared" si="3"/>
        <v>78.896034482758623</v>
      </c>
      <c r="O34" s="54" t="str">
        <f t="shared" si="4"/>
        <v>AB</v>
      </c>
      <c r="P34" s="38" t="s">
        <v>44</v>
      </c>
      <c r="Q34" s="38">
        <v>13520012</v>
      </c>
      <c r="R34" s="26" t="s">
        <v>4</v>
      </c>
      <c r="S34" s="26">
        <v>13</v>
      </c>
    </row>
    <row r="35" spans="1:19" ht="14.5" x14ac:dyDescent="0.35">
      <c r="A35" s="21">
        <v>14</v>
      </c>
      <c r="B35" s="21" t="s">
        <v>4</v>
      </c>
      <c r="C35" s="33">
        <v>13520013</v>
      </c>
      <c r="D35" s="33" t="s">
        <v>45</v>
      </c>
      <c r="E35" s="22">
        <v>56</v>
      </c>
      <c r="F35" s="22">
        <v>44.5</v>
      </c>
      <c r="G35" s="22">
        <v>64</v>
      </c>
      <c r="H35" s="24">
        <v>69</v>
      </c>
      <c r="I35" s="23">
        <v>94</v>
      </c>
      <c r="J35" s="41">
        <v>60</v>
      </c>
      <c r="K35" s="24">
        <v>56</v>
      </c>
      <c r="L35" s="34">
        <v>29</v>
      </c>
      <c r="M35" s="31">
        <f t="shared" si="2"/>
        <v>100</v>
      </c>
      <c r="N35" s="53">
        <f t="shared" si="3"/>
        <v>63.110000000000007</v>
      </c>
      <c r="O35" s="54" t="str">
        <f t="shared" si="4"/>
        <v>BC</v>
      </c>
      <c r="P35" s="38" t="s">
        <v>45</v>
      </c>
      <c r="Q35" s="38">
        <v>13520013</v>
      </c>
      <c r="R35" s="26" t="s">
        <v>4</v>
      </c>
      <c r="S35" s="26">
        <v>14</v>
      </c>
    </row>
    <row r="36" spans="1:19" ht="14.5" x14ac:dyDescent="0.35">
      <c r="A36" s="21">
        <v>15</v>
      </c>
      <c r="B36" s="21" t="s">
        <v>4</v>
      </c>
      <c r="C36" s="33">
        <v>13520014</v>
      </c>
      <c r="D36" s="33" t="s">
        <v>46</v>
      </c>
      <c r="E36" s="22">
        <v>84</v>
      </c>
      <c r="F36" s="22">
        <v>59.5</v>
      </c>
      <c r="G36" s="22">
        <v>90</v>
      </c>
      <c r="H36" s="24">
        <v>94</v>
      </c>
      <c r="I36" s="23">
        <v>105</v>
      </c>
      <c r="J36" s="41">
        <v>80</v>
      </c>
      <c r="K36" s="24">
        <v>92</v>
      </c>
      <c r="L36" s="34">
        <v>29</v>
      </c>
      <c r="M36" s="31">
        <f t="shared" si="2"/>
        <v>100</v>
      </c>
      <c r="N36" s="53">
        <f t="shared" si="3"/>
        <v>87.4</v>
      </c>
      <c r="O36" s="54" t="str">
        <f t="shared" si="4"/>
        <v>A</v>
      </c>
      <c r="P36" s="38" t="s">
        <v>46</v>
      </c>
      <c r="Q36" s="38">
        <v>13520014</v>
      </c>
      <c r="R36" s="26" t="s">
        <v>4</v>
      </c>
      <c r="S36" s="26">
        <v>15</v>
      </c>
    </row>
    <row r="37" spans="1:19" ht="14.5" x14ac:dyDescent="0.35">
      <c r="A37" s="21">
        <v>16</v>
      </c>
      <c r="B37" s="21" t="s">
        <v>4</v>
      </c>
      <c r="C37" s="33">
        <v>13520015</v>
      </c>
      <c r="D37" s="33" t="s">
        <v>47</v>
      </c>
      <c r="E37" s="22">
        <v>97</v>
      </c>
      <c r="F37" s="22">
        <v>87</v>
      </c>
      <c r="G37" s="22">
        <v>86</v>
      </c>
      <c r="H37" s="24">
        <v>89</v>
      </c>
      <c r="I37" s="23">
        <v>87</v>
      </c>
      <c r="J37" s="41">
        <v>84</v>
      </c>
      <c r="K37" s="24">
        <v>48</v>
      </c>
      <c r="L37" s="34">
        <v>29</v>
      </c>
      <c r="M37" s="31">
        <f t="shared" si="2"/>
        <v>100</v>
      </c>
      <c r="N37" s="53">
        <f t="shared" si="3"/>
        <v>76.34</v>
      </c>
      <c r="O37" s="54" t="str">
        <f t="shared" si="4"/>
        <v>AB</v>
      </c>
      <c r="P37" s="38" t="s">
        <v>47</v>
      </c>
      <c r="Q37" s="38">
        <v>13520015</v>
      </c>
      <c r="R37" s="26" t="s">
        <v>4</v>
      </c>
      <c r="S37" s="26">
        <v>16</v>
      </c>
    </row>
    <row r="38" spans="1:19" ht="14.5" x14ac:dyDescent="0.35">
      <c r="A38" s="21">
        <v>17</v>
      </c>
      <c r="B38" s="21" t="s">
        <v>4</v>
      </c>
      <c r="C38" s="33">
        <v>13520016</v>
      </c>
      <c r="D38" s="33" t="s">
        <v>48</v>
      </c>
      <c r="E38" s="22">
        <v>75.5</v>
      </c>
      <c r="F38" s="22">
        <v>75</v>
      </c>
      <c r="G38" s="22">
        <v>57</v>
      </c>
      <c r="H38" s="24">
        <v>102</v>
      </c>
      <c r="I38" s="23">
        <v>96</v>
      </c>
      <c r="J38" s="41">
        <v>92</v>
      </c>
      <c r="K38" s="24">
        <v>92</v>
      </c>
      <c r="L38" s="34">
        <v>29</v>
      </c>
      <c r="M38" s="31">
        <f t="shared" si="2"/>
        <v>100</v>
      </c>
      <c r="N38" s="53">
        <f t="shared" si="3"/>
        <v>88.835000000000008</v>
      </c>
      <c r="O38" s="54" t="str">
        <f t="shared" si="4"/>
        <v>A</v>
      </c>
      <c r="P38" s="38" t="s">
        <v>48</v>
      </c>
      <c r="Q38" s="38">
        <v>13520016</v>
      </c>
      <c r="R38" s="26" t="s">
        <v>4</v>
      </c>
      <c r="S38" s="26">
        <v>17</v>
      </c>
    </row>
    <row r="39" spans="1:19" ht="14.5" x14ac:dyDescent="0.35">
      <c r="A39" s="21">
        <v>18</v>
      </c>
      <c r="B39" s="21" t="s">
        <v>4</v>
      </c>
      <c r="C39" s="33">
        <v>13520017</v>
      </c>
      <c r="D39" s="33" t="s">
        <v>49</v>
      </c>
      <c r="E39" s="22">
        <v>100</v>
      </c>
      <c r="F39" s="22">
        <v>100</v>
      </c>
      <c r="G39" s="22">
        <v>84</v>
      </c>
      <c r="H39" s="24">
        <v>81</v>
      </c>
      <c r="I39" s="23">
        <v>96</v>
      </c>
      <c r="J39" s="41">
        <v>96</v>
      </c>
      <c r="K39" s="24">
        <v>96</v>
      </c>
      <c r="L39" s="34">
        <v>29</v>
      </c>
      <c r="M39" s="31">
        <f t="shared" si="2"/>
        <v>100</v>
      </c>
      <c r="N39" s="53">
        <f t="shared" si="3"/>
        <v>94.224999999999994</v>
      </c>
      <c r="O39" s="54" t="str">
        <f t="shared" si="4"/>
        <v>A</v>
      </c>
      <c r="P39" s="38" t="s">
        <v>49</v>
      </c>
      <c r="Q39" s="38">
        <v>13520017</v>
      </c>
      <c r="R39" s="26" t="s">
        <v>4</v>
      </c>
      <c r="S39" s="26">
        <v>18</v>
      </c>
    </row>
    <row r="40" spans="1:19" ht="14.5" x14ac:dyDescent="0.35">
      <c r="A40" s="21">
        <v>19</v>
      </c>
      <c r="B40" s="21" t="s">
        <v>4</v>
      </c>
      <c r="C40" s="33">
        <v>13520018</v>
      </c>
      <c r="D40" s="33" t="s">
        <v>50</v>
      </c>
      <c r="E40" s="22">
        <v>91</v>
      </c>
      <c r="F40" s="22">
        <v>51</v>
      </c>
      <c r="G40" s="22">
        <v>84</v>
      </c>
      <c r="H40" s="24">
        <v>97</v>
      </c>
      <c r="I40" s="23">
        <v>87</v>
      </c>
      <c r="J40" s="41">
        <v>64</v>
      </c>
      <c r="K40" s="24">
        <v>84</v>
      </c>
      <c r="L40" s="34">
        <v>27</v>
      </c>
      <c r="M40" s="31">
        <f t="shared" si="2"/>
        <v>93.103448275862064</v>
      </c>
      <c r="N40" s="53">
        <f t="shared" si="3"/>
        <v>78.442068965517251</v>
      </c>
      <c r="O40" s="54" t="str">
        <f t="shared" si="4"/>
        <v>AB</v>
      </c>
      <c r="P40" s="38" t="s">
        <v>50</v>
      </c>
      <c r="Q40" s="38">
        <v>13520018</v>
      </c>
      <c r="R40" s="26" t="s">
        <v>4</v>
      </c>
      <c r="S40" s="26">
        <v>19</v>
      </c>
    </row>
    <row r="41" spans="1:19" ht="14.5" x14ac:dyDescent="0.35">
      <c r="A41" s="21">
        <v>20</v>
      </c>
      <c r="B41" s="21" t="s">
        <v>4</v>
      </c>
      <c r="C41" s="33">
        <v>13520019</v>
      </c>
      <c r="D41" s="33" t="s">
        <v>51</v>
      </c>
      <c r="E41" s="22">
        <v>88</v>
      </c>
      <c r="F41" s="22">
        <v>90</v>
      </c>
      <c r="G41" s="22">
        <v>90</v>
      </c>
      <c r="H41" s="24">
        <v>94</v>
      </c>
      <c r="I41" s="23">
        <v>105</v>
      </c>
      <c r="J41" s="41">
        <v>96</v>
      </c>
      <c r="K41" s="24">
        <v>92</v>
      </c>
      <c r="L41" s="34">
        <v>28</v>
      </c>
      <c r="M41" s="31">
        <f t="shared" si="2"/>
        <v>96.551724137931032</v>
      </c>
      <c r="N41" s="53">
        <f t="shared" si="3"/>
        <v>94.226034482758621</v>
      </c>
      <c r="O41" s="54" t="str">
        <f t="shared" si="4"/>
        <v>A</v>
      </c>
      <c r="P41" s="38" t="s">
        <v>51</v>
      </c>
      <c r="Q41" s="38">
        <v>13520019</v>
      </c>
      <c r="R41" s="26" t="s">
        <v>4</v>
      </c>
      <c r="S41" s="26">
        <v>20</v>
      </c>
    </row>
    <row r="42" spans="1:19" ht="14.5" x14ac:dyDescent="0.35">
      <c r="A42" s="21">
        <v>21</v>
      </c>
      <c r="B42" s="21" t="s">
        <v>4</v>
      </c>
      <c r="C42" s="33">
        <v>13520020</v>
      </c>
      <c r="D42" s="33" t="s">
        <v>52</v>
      </c>
      <c r="E42" s="22">
        <v>95</v>
      </c>
      <c r="F42" s="22">
        <v>50.5</v>
      </c>
      <c r="G42" s="22">
        <v>71</v>
      </c>
      <c r="H42" s="24">
        <v>91</v>
      </c>
      <c r="I42" s="23">
        <v>96</v>
      </c>
      <c r="J42" s="41">
        <v>72</v>
      </c>
      <c r="K42" s="24">
        <v>40</v>
      </c>
      <c r="L42" s="34">
        <v>28</v>
      </c>
      <c r="M42" s="31">
        <f t="shared" si="2"/>
        <v>96.551724137931032</v>
      </c>
      <c r="N42" s="53">
        <f t="shared" si="3"/>
        <v>68.081034482758625</v>
      </c>
      <c r="O42" s="54" t="str">
        <f t="shared" si="4"/>
        <v>BC</v>
      </c>
      <c r="P42" s="38" t="s">
        <v>52</v>
      </c>
      <c r="Q42" s="38">
        <v>13520020</v>
      </c>
      <c r="R42" s="26" t="s">
        <v>4</v>
      </c>
      <c r="S42" s="26">
        <v>21</v>
      </c>
    </row>
    <row r="43" spans="1:19" ht="14.5" x14ac:dyDescent="0.35">
      <c r="A43" s="21">
        <v>22</v>
      </c>
      <c r="B43" s="21" t="s">
        <v>4</v>
      </c>
      <c r="C43" s="33">
        <v>13520021</v>
      </c>
      <c r="D43" s="33" t="s">
        <v>53</v>
      </c>
      <c r="E43" s="22">
        <v>84</v>
      </c>
      <c r="F43" s="22">
        <v>88.5</v>
      </c>
      <c r="G43" s="22">
        <v>98</v>
      </c>
      <c r="H43" s="24">
        <v>87</v>
      </c>
      <c r="I43" s="23">
        <v>94</v>
      </c>
      <c r="J43" s="41">
        <v>92</v>
      </c>
      <c r="K43" s="24">
        <v>92</v>
      </c>
      <c r="L43" s="34">
        <v>29</v>
      </c>
      <c r="M43" s="31">
        <f t="shared" si="2"/>
        <v>100</v>
      </c>
      <c r="N43" s="53">
        <f t="shared" si="3"/>
        <v>91.460000000000008</v>
      </c>
      <c r="O43" s="54" t="str">
        <f t="shared" si="4"/>
        <v>A</v>
      </c>
      <c r="P43" s="38" t="s">
        <v>53</v>
      </c>
      <c r="Q43" s="38">
        <v>13520021</v>
      </c>
      <c r="R43" s="26" t="s">
        <v>4</v>
      </c>
      <c r="S43" s="26">
        <v>22</v>
      </c>
    </row>
    <row r="44" spans="1:19" ht="14.5" x14ac:dyDescent="0.35">
      <c r="A44" s="21">
        <v>23</v>
      </c>
      <c r="B44" s="21" t="s">
        <v>4</v>
      </c>
      <c r="C44" s="33">
        <v>13520022</v>
      </c>
      <c r="D44" s="33" t="s">
        <v>54</v>
      </c>
      <c r="E44" s="22">
        <v>93</v>
      </c>
      <c r="F44" s="22">
        <v>86</v>
      </c>
      <c r="G44" s="22">
        <v>93</v>
      </c>
      <c r="H44" s="24">
        <v>92</v>
      </c>
      <c r="I44" s="23">
        <v>94</v>
      </c>
      <c r="J44" s="41">
        <v>84</v>
      </c>
      <c r="K44" s="24">
        <v>76</v>
      </c>
      <c r="L44" s="34">
        <v>29</v>
      </c>
      <c r="M44" s="31">
        <f t="shared" si="2"/>
        <v>100</v>
      </c>
      <c r="N44" s="53">
        <f t="shared" si="3"/>
        <v>85.37</v>
      </c>
      <c r="O44" s="54" t="str">
        <f t="shared" si="4"/>
        <v>A</v>
      </c>
      <c r="P44" s="38" t="s">
        <v>54</v>
      </c>
      <c r="Q44" s="38">
        <v>13520022</v>
      </c>
      <c r="R44" s="26" t="s">
        <v>4</v>
      </c>
      <c r="S44" s="26">
        <v>23</v>
      </c>
    </row>
    <row r="45" spans="1:19" ht="14.5" x14ac:dyDescent="0.35">
      <c r="A45" s="21">
        <v>24</v>
      </c>
      <c r="B45" s="21" t="s">
        <v>4</v>
      </c>
      <c r="C45" s="33">
        <v>13520023</v>
      </c>
      <c r="D45" s="33" t="s">
        <v>55</v>
      </c>
      <c r="E45" s="22">
        <v>85</v>
      </c>
      <c r="F45" s="22">
        <v>84</v>
      </c>
      <c r="G45" s="22">
        <v>91</v>
      </c>
      <c r="H45" s="24">
        <v>86</v>
      </c>
      <c r="I45" s="23">
        <v>105</v>
      </c>
      <c r="J45" s="41">
        <v>100</v>
      </c>
      <c r="K45" s="24">
        <v>92</v>
      </c>
      <c r="L45" s="34">
        <v>29</v>
      </c>
      <c r="M45" s="31">
        <f t="shared" si="2"/>
        <v>100</v>
      </c>
      <c r="N45" s="53">
        <f t="shared" si="3"/>
        <v>94.015000000000015</v>
      </c>
      <c r="O45" s="54" t="str">
        <f t="shared" si="4"/>
        <v>A</v>
      </c>
      <c r="P45" s="38" t="s">
        <v>55</v>
      </c>
      <c r="Q45" s="38">
        <v>13520023</v>
      </c>
      <c r="R45" s="26" t="s">
        <v>4</v>
      </c>
      <c r="S45" s="26">
        <v>24</v>
      </c>
    </row>
    <row r="46" spans="1:19" ht="14.5" x14ac:dyDescent="0.35">
      <c r="A46" s="21">
        <v>25</v>
      </c>
      <c r="B46" s="21" t="s">
        <v>4</v>
      </c>
      <c r="C46" s="33">
        <v>13520024</v>
      </c>
      <c r="D46" s="33" t="s">
        <v>56</v>
      </c>
      <c r="E46" s="22">
        <v>74</v>
      </c>
      <c r="F46" s="22">
        <v>71</v>
      </c>
      <c r="G46" s="22">
        <v>66</v>
      </c>
      <c r="H46" s="24">
        <v>100</v>
      </c>
      <c r="I46" s="23">
        <v>96</v>
      </c>
      <c r="J46" s="41">
        <v>92</v>
      </c>
      <c r="K46" s="24">
        <v>72</v>
      </c>
      <c r="L46" s="34">
        <v>29</v>
      </c>
      <c r="M46" s="31">
        <f t="shared" si="2"/>
        <v>100</v>
      </c>
      <c r="N46" s="53">
        <f t="shared" si="3"/>
        <v>83.27000000000001</v>
      </c>
      <c r="O46" s="54" t="str">
        <f t="shared" si="4"/>
        <v>A</v>
      </c>
      <c r="P46" s="38" t="s">
        <v>56</v>
      </c>
      <c r="Q46" s="38">
        <v>13520024</v>
      </c>
      <c r="R46" s="26" t="s">
        <v>4</v>
      </c>
      <c r="S46" s="26">
        <v>25</v>
      </c>
    </row>
    <row r="47" spans="1:19" ht="14.5" x14ac:dyDescent="0.35">
      <c r="A47" s="21">
        <v>26</v>
      </c>
      <c r="B47" s="21" t="s">
        <v>4</v>
      </c>
      <c r="C47" s="33">
        <v>13520025</v>
      </c>
      <c r="D47" s="33" t="s">
        <v>57</v>
      </c>
      <c r="E47" s="22">
        <v>52.5</v>
      </c>
      <c r="F47" s="22">
        <v>26</v>
      </c>
      <c r="G47" s="22">
        <v>67.5</v>
      </c>
      <c r="H47" s="24">
        <v>83</v>
      </c>
      <c r="I47" s="23">
        <v>94</v>
      </c>
      <c r="J47" s="41">
        <v>76</v>
      </c>
      <c r="K47" s="24">
        <v>84</v>
      </c>
      <c r="L47" s="34">
        <v>28</v>
      </c>
      <c r="M47" s="31">
        <f t="shared" si="2"/>
        <v>96.551724137931032</v>
      </c>
      <c r="N47" s="53">
        <f t="shared" si="3"/>
        <v>75.536034482758623</v>
      </c>
      <c r="O47" s="54" t="str">
        <f t="shared" si="4"/>
        <v>AB</v>
      </c>
      <c r="P47" s="38" t="s">
        <v>57</v>
      </c>
      <c r="Q47" s="38">
        <v>13520025</v>
      </c>
      <c r="R47" s="26" t="s">
        <v>4</v>
      </c>
      <c r="S47" s="26">
        <v>26</v>
      </c>
    </row>
    <row r="48" spans="1:19" ht="14.5" x14ac:dyDescent="0.35">
      <c r="A48" s="21">
        <v>27</v>
      </c>
      <c r="B48" s="21" t="s">
        <v>4</v>
      </c>
      <c r="C48" s="33">
        <v>13520026</v>
      </c>
      <c r="D48" s="33" t="s">
        <v>58</v>
      </c>
      <c r="E48" s="22">
        <v>72</v>
      </c>
      <c r="F48" s="22">
        <v>67</v>
      </c>
      <c r="G48" s="22">
        <v>51</v>
      </c>
      <c r="H48" s="24">
        <v>88</v>
      </c>
      <c r="I48" s="23">
        <v>83</v>
      </c>
      <c r="J48" s="41">
        <v>60</v>
      </c>
      <c r="K48" s="24">
        <v>48</v>
      </c>
      <c r="L48" s="34">
        <v>29</v>
      </c>
      <c r="M48" s="31">
        <f t="shared" si="2"/>
        <v>100</v>
      </c>
      <c r="N48" s="53">
        <f t="shared" si="3"/>
        <v>63.495000000000005</v>
      </c>
      <c r="O48" s="54" t="str">
        <f t="shared" si="4"/>
        <v>BC</v>
      </c>
      <c r="P48" s="38" t="s">
        <v>58</v>
      </c>
      <c r="Q48" s="38">
        <v>13520026</v>
      </c>
      <c r="R48" s="26" t="s">
        <v>4</v>
      </c>
      <c r="S48" s="26">
        <v>27</v>
      </c>
    </row>
    <row r="49" spans="1:19" ht="14.5" x14ac:dyDescent="0.35">
      <c r="A49" s="21">
        <v>28</v>
      </c>
      <c r="B49" s="21" t="s">
        <v>4</v>
      </c>
      <c r="C49" s="33">
        <v>13520027</v>
      </c>
      <c r="D49" s="33" t="s">
        <v>59</v>
      </c>
      <c r="E49" s="22">
        <v>80</v>
      </c>
      <c r="F49" s="22">
        <v>79</v>
      </c>
      <c r="G49" s="22">
        <v>63</v>
      </c>
      <c r="H49" s="24">
        <v>81</v>
      </c>
      <c r="I49" s="23">
        <v>88</v>
      </c>
      <c r="J49" s="41">
        <v>84</v>
      </c>
      <c r="K49" s="24">
        <v>72</v>
      </c>
      <c r="L49" s="34">
        <v>27</v>
      </c>
      <c r="M49" s="31">
        <f t="shared" si="2"/>
        <v>93.103448275862064</v>
      </c>
      <c r="N49" s="53">
        <f t="shared" si="3"/>
        <v>78.827068965517242</v>
      </c>
      <c r="O49" s="54" t="str">
        <f t="shared" si="4"/>
        <v>AB</v>
      </c>
      <c r="P49" s="38" t="s">
        <v>59</v>
      </c>
      <c r="Q49" s="38">
        <v>13520027</v>
      </c>
      <c r="R49" s="26" t="s">
        <v>4</v>
      </c>
      <c r="S49" s="26">
        <v>28</v>
      </c>
    </row>
    <row r="50" spans="1:19" ht="14.5" x14ac:dyDescent="0.35">
      <c r="A50" s="21">
        <v>29</v>
      </c>
      <c r="B50" s="21" t="s">
        <v>4</v>
      </c>
      <c r="C50" s="33">
        <v>13520028</v>
      </c>
      <c r="D50" s="33" t="s">
        <v>60</v>
      </c>
      <c r="E50" s="22">
        <v>71</v>
      </c>
      <c r="F50" s="22">
        <v>83.5</v>
      </c>
      <c r="G50" s="22">
        <v>71</v>
      </c>
      <c r="H50" s="24">
        <v>91</v>
      </c>
      <c r="I50" s="23">
        <v>102</v>
      </c>
      <c r="J50" s="41">
        <v>80</v>
      </c>
      <c r="K50" s="24">
        <v>60</v>
      </c>
      <c r="L50" s="34">
        <v>28</v>
      </c>
      <c r="M50" s="31">
        <f t="shared" si="2"/>
        <v>96.551724137931032</v>
      </c>
      <c r="N50" s="53">
        <f t="shared" si="3"/>
        <v>77.181034482758619</v>
      </c>
      <c r="O50" s="54" t="str">
        <f t="shared" si="4"/>
        <v>AB</v>
      </c>
      <c r="P50" s="38" t="s">
        <v>60</v>
      </c>
      <c r="Q50" s="38">
        <v>13520028</v>
      </c>
      <c r="R50" s="26" t="s">
        <v>4</v>
      </c>
      <c r="S50" s="26">
        <v>29</v>
      </c>
    </row>
    <row r="51" spans="1:19" ht="14.5" x14ac:dyDescent="0.35">
      <c r="A51" s="21">
        <v>30</v>
      </c>
      <c r="B51" s="21" t="s">
        <v>4</v>
      </c>
      <c r="C51" s="33">
        <v>13520029</v>
      </c>
      <c r="D51" s="33" t="s">
        <v>61</v>
      </c>
      <c r="E51" s="22">
        <v>92</v>
      </c>
      <c r="F51" s="22">
        <v>79</v>
      </c>
      <c r="G51" s="22">
        <v>87</v>
      </c>
      <c r="H51" s="24">
        <v>93</v>
      </c>
      <c r="I51" s="23">
        <v>103</v>
      </c>
      <c r="J51" s="41">
        <v>92</v>
      </c>
      <c r="K51" s="24">
        <v>96</v>
      </c>
      <c r="L51" s="34">
        <v>29</v>
      </c>
      <c r="M51" s="31">
        <f t="shared" si="2"/>
        <v>100</v>
      </c>
      <c r="N51" s="53">
        <f t="shared" si="3"/>
        <v>93.28</v>
      </c>
      <c r="O51" s="54" t="str">
        <f t="shared" si="4"/>
        <v>A</v>
      </c>
      <c r="P51" s="38" t="s">
        <v>61</v>
      </c>
      <c r="Q51" s="38">
        <v>13520029</v>
      </c>
      <c r="R51" s="26" t="s">
        <v>4</v>
      </c>
      <c r="S51" s="26">
        <v>30</v>
      </c>
    </row>
    <row r="52" spans="1:19" ht="14.5" x14ac:dyDescent="0.35">
      <c r="A52" s="21">
        <v>31</v>
      </c>
      <c r="B52" s="21" t="s">
        <v>4</v>
      </c>
      <c r="C52" s="33">
        <v>13520030</v>
      </c>
      <c r="D52" s="33" t="s">
        <v>62</v>
      </c>
      <c r="E52" s="22">
        <v>67</v>
      </c>
      <c r="F52" s="22">
        <v>42</v>
      </c>
      <c r="G52" s="22">
        <v>81</v>
      </c>
      <c r="H52" s="24">
        <v>96</v>
      </c>
      <c r="I52" s="23">
        <v>71</v>
      </c>
      <c r="J52" s="41">
        <v>84</v>
      </c>
      <c r="K52" s="24">
        <v>64</v>
      </c>
      <c r="L52" s="34">
        <v>29</v>
      </c>
      <c r="M52" s="31">
        <f t="shared" si="2"/>
        <v>100</v>
      </c>
      <c r="N52" s="53">
        <f t="shared" si="3"/>
        <v>74.275000000000006</v>
      </c>
      <c r="O52" s="54" t="str">
        <f t="shared" si="4"/>
        <v>B</v>
      </c>
      <c r="P52" s="38" t="s">
        <v>62</v>
      </c>
      <c r="Q52" s="38">
        <v>13520030</v>
      </c>
      <c r="R52" s="26" t="s">
        <v>4</v>
      </c>
      <c r="S52" s="26">
        <v>31</v>
      </c>
    </row>
    <row r="53" spans="1:19" ht="14.5" x14ac:dyDescent="0.35">
      <c r="A53" s="21">
        <v>32</v>
      </c>
      <c r="B53" s="21" t="s">
        <v>4</v>
      </c>
      <c r="C53" s="33">
        <v>13520031</v>
      </c>
      <c r="D53" s="33" t="s">
        <v>63</v>
      </c>
      <c r="E53" s="22">
        <v>70</v>
      </c>
      <c r="F53" s="22">
        <v>57</v>
      </c>
      <c r="G53" s="22">
        <v>73</v>
      </c>
      <c r="H53" s="24">
        <v>88</v>
      </c>
      <c r="I53" s="23">
        <v>84</v>
      </c>
      <c r="J53" s="41">
        <v>68</v>
      </c>
      <c r="K53" s="24">
        <v>92</v>
      </c>
      <c r="L53" s="34">
        <v>29</v>
      </c>
      <c r="M53" s="31">
        <f t="shared" si="2"/>
        <v>100</v>
      </c>
      <c r="N53" s="53">
        <f t="shared" si="3"/>
        <v>78.860000000000014</v>
      </c>
      <c r="O53" s="54" t="str">
        <f t="shared" si="4"/>
        <v>AB</v>
      </c>
      <c r="P53" s="38" t="s">
        <v>63</v>
      </c>
      <c r="Q53" s="38">
        <v>13520031</v>
      </c>
      <c r="R53" s="26" t="s">
        <v>4</v>
      </c>
      <c r="S53" s="26">
        <v>32</v>
      </c>
    </row>
    <row r="54" spans="1:19" ht="14.5" x14ac:dyDescent="0.35">
      <c r="A54" s="21">
        <v>33</v>
      </c>
      <c r="B54" s="21" t="s">
        <v>4</v>
      </c>
      <c r="C54" s="33">
        <v>13520032</v>
      </c>
      <c r="D54" s="33" t="s">
        <v>64</v>
      </c>
      <c r="E54" s="22">
        <v>75.5</v>
      </c>
      <c r="F54" s="22">
        <v>64</v>
      </c>
      <c r="G54" s="22">
        <v>70.5</v>
      </c>
      <c r="H54" s="24">
        <v>84</v>
      </c>
      <c r="I54" s="23">
        <v>77</v>
      </c>
      <c r="J54" s="41">
        <v>88</v>
      </c>
      <c r="K54" s="24">
        <v>88</v>
      </c>
      <c r="L54" s="34">
        <v>28</v>
      </c>
      <c r="M54" s="31">
        <f t="shared" ref="M54:M85" si="5" xml:space="preserve"> L54/29 * 100</f>
        <v>96.551724137931032</v>
      </c>
      <c r="N54" s="53">
        <f t="shared" ref="N54:N85" si="6">SUMPRODUCT($E$19:$M$19,E54:M54)</f>
        <v>82.816034482758624</v>
      </c>
      <c r="O54" s="54" t="str">
        <f t="shared" si="4"/>
        <v>A</v>
      </c>
      <c r="P54" s="38" t="s">
        <v>64</v>
      </c>
      <c r="Q54" s="38">
        <v>13520032</v>
      </c>
      <c r="R54" s="26" t="s">
        <v>4</v>
      </c>
      <c r="S54" s="26">
        <v>33</v>
      </c>
    </row>
    <row r="55" spans="1:19" ht="14.5" x14ac:dyDescent="0.35">
      <c r="A55" s="21">
        <v>34</v>
      </c>
      <c r="B55" s="21" t="s">
        <v>4</v>
      </c>
      <c r="C55" s="33">
        <v>13520033</v>
      </c>
      <c r="D55" s="33" t="s">
        <v>65</v>
      </c>
      <c r="E55" s="22">
        <v>100</v>
      </c>
      <c r="F55" s="22">
        <v>49</v>
      </c>
      <c r="G55" s="22">
        <v>64</v>
      </c>
      <c r="H55" s="24">
        <v>96</v>
      </c>
      <c r="I55" s="23">
        <v>96</v>
      </c>
      <c r="J55" s="41">
        <v>92</v>
      </c>
      <c r="K55" s="24">
        <v>60</v>
      </c>
      <c r="L55" s="34">
        <v>28</v>
      </c>
      <c r="M55" s="31">
        <f t="shared" si="5"/>
        <v>96.551724137931032</v>
      </c>
      <c r="N55" s="53">
        <f t="shared" si="6"/>
        <v>79.561034482758615</v>
      </c>
      <c r="O55" s="54" t="str">
        <f t="shared" si="4"/>
        <v>AB</v>
      </c>
      <c r="P55" s="38" t="s">
        <v>65</v>
      </c>
      <c r="Q55" s="38">
        <v>13520033</v>
      </c>
      <c r="R55" s="26" t="s">
        <v>4</v>
      </c>
      <c r="S55" s="26">
        <v>34</v>
      </c>
    </row>
    <row r="56" spans="1:19" ht="14.5" x14ac:dyDescent="0.35">
      <c r="A56" s="21">
        <v>35</v>
      </c>
      <c r="B56" s="21" t="s">
        <v>4</v>
      </c>
      <c r="C56" s="33">
        <v>13520034</v>
      </c>
      <c r="D56" s="33" t="s">
        <v>66</v>
      </c>
      <c r="E56" s="22">
        <v>89</v>
      </c>
      <c r="F56" s="22">
        <v>89</v>
      </c>
      <c r="G56" s="22">
        <v>88</v>
      </c>
      <c r="H56" s="24">
        <v>87</v>
      </c>
      <c r="I56" s="23">
        <v>102</v>
      </c>
      <c r="J56" s="41">
        <v>76</v>
      </c>
      <c r="K56" s="24">
        <v>84</v>
      </c>
      <c r="L56" s="34">
        <v>29</v>
      </c>
      <c r="M56" s="31">
        <f t="shared" si="5"/>
        <v>100</v>
      </c>
      <c r="N56" s="53">
        <f t="shared" si="6"/>
        <v>85.265000000000015</v>
      </c>
      <c r="O56" s="54" t="str">
        <f t="shared" si="4"/>
        <v>A</v>
      </c>
      <c r="P56" s="38" t="s">
        <v>66</v>
      </c>
      <c r="Q56" s="38">
        <v>13520034</v>
      </c>
      <c r="R56" s="26" t="s">
        <v>4</v>
      </c>
      <c r="S56" s="26">
        <v>35</v>
      </c>
    </row>
    <row r="57" spans="1:19" ht="14.5" x14ac:dyDescent="0.35">
      <c r="A57" s="21">
        <v>36</v>
      </c>
      <c r="B57" s="21" t="s">
        <v>4</v>
      </c>
      <c r="C57" s="33">
        <v>13520035</v>
      </c>
      <c r="D57" s="33" t="s">
        <v>67</v>
      </c>
      <c r="E57" s="22">
        <v>100</v>
      </c>
      <c r="F57" s="22">
        <v>77</v>
      </c>
      <c r="G57" s="22">
        <v>88</v>
      </c>
      <c r="H57" s="24">
        <v>64</v>
      </c>
      <c r="I57" s="23">
        <v>94</v>
      </c>
      <c r="J57" s="41">
        <v>80</v>
      </c>
      <c r="K57" s="24">
        <v>84</v>
      </c>
      <c r="L57" s="34">
        <v>29</v>
      </c>
      <c r="M57" s="31">
        <f t="shared" si="5"/>
        <v>100</v>
      </c>
      <c r="N57" s="53">
        <f t="shared" si="6"/>
        <v>83.06</v>
      </c>
      <c r="O57" s="54" t="str">
        <f t="shared" si="4"/>
        <v>A</v>
      </c>
      <c r="P57" s="38" t="s">
        <v>67</v>
      </c>
      <c r="Q57" s="38">
        <v>13520035</v>
      </c>
      <c r="R57" s="26" t="s">
        <v>4</v>
      </c>
      <c r="S57" s="26">
        <v>36</v>
      </c>
    </row>
    <row r="58" spans="1:19" ht="14.5" x14ac:dyDescent="0.35">
      <c r="A58" s="21">
        <v>37</v>
      </c>
      <c r="B58" s="21" t="s">
        <v>4</v>
      </c>
      <c r="C58" s="33">
        <v>13520036</v>
      </c>
      <c r="D58" s="33" t="s">
        <v>68</v>
      </c>
      <c r="E58" s="22">
        <v>93</v>
      </c>
      <c r="F58" s="22">
        <v>83.5</v>
      </c>
      <c r="G58" s="22">
        <v>62.5</v>
      </c>
      <c r="H58" s="24">
        <v>79</v>
      </c>
      <c r="I58" s="23">
        <v>103</v>
      </c>
      <c r="J58" s="41">
        <v>96</v>
      </c>
      <c r="K58" s="24">
        <v>96</v>
      </c>
      <c r="L58" s="34">
        <v>28</v>
      </c>
      <c r="M58" s="31">
        <f t="shared" si="5"/>
        <v>96.551724137931032</v>
      </c>
      <c r="N58" s="53">
        <f t="shared" si="6"/>
        <v>91.531034482758614</v>
      </c>
      <c r="O58" s="54" t="str">
        <f t="shared" si="4"/>
        <v>A</v>
      </c>
      <c r="P58" s="38" t="s">
        <v>68</v>
      </c>
      <c r="Q58" s="38">
        <v>13520036</v>
      </c>
      <c r="R58" s="26" t="s">
        <v>4</v>
      </c>
      <c r="S58" s="26">
        <v>37</v>
      </c>
    </row>
    <row r="59" spans="1:19" ht="14.5" x14ac:dyDescent="0.35">
      <c r="A59" s="21">
        <v>38</v>
      </c>
      <c r="B59" s="21" t="s">
        <v>4</v>
      </c>
      <c r="C59" s="33">
        <v>13520037</v>
      </c>
      <c r="D59" s="33" t="s">
        <v>69</v>
      </c>
      <c r="E59" s="22">
        <v>84</v>
      </c>
      <c r="F59" s="22">
        <v>53.5</v>
      </c>
      <c r="G59" s="22">
        <v>83</v>
      </c>
      <c r="H59" s="24">
        <v>73</v>
      </c>
      <c r="I59" s="23">
        <v>71</v>
      </c>
      <c r="J59" s="41">
        <v>76</v>
      </c>
      <c r="K59" s="24">
        <v>72</v>
      </c>
      <c r="L59" s="34">
        <v>24</v>
      </c>
      <c r="M59" s="31">
        <f t="shared" si="5"/>
        <v>82.758620689655174</v>
      </c>
      <c r="N59" s="53">
        <f t="shared" si="6"/>
        <v>73.650172413793115</v>
      </c>
      <c r="O59" s="54" t="str">
        <f t="shared" si="4"/>
        <v>B</v>
      </c>
      <c r="P59" s="38" t="s">
        <v>69</v>
      </c>
      <c r="Q59" s="38">
        <v>13520037</v>
      </c>
      <c r="R59" s="26" t="s">
        <v>4</v>
      </c>
      <c r="S59" s="26">
        <v>38</v>
      </c>
    </row>
    <row r="60" spans="1:19" ht="14.5" x14ac:dyDescent="0.35">
      <c r="A60" s="21">
        <v>39</v>
      </c>
      <c r="B60" s="21" t="s">
        <v>4</v>
      </c>
      <c r="C60" s="33">
        <v>13520038</v>
      </c>
      <c r="D60" s="33" t="s">
        <v>70</v>
      </c>
      <c r="E60" s="22">
        <v>87</v>
      </c>
      <c r="F60" s="22">
        <v>50</v>
      </c>
      <c r="G60" s="22">
        <v>80</v>
      </c>
      <c r="H60" s="24">
        <v>75</v>
      </c>
      <c r="I60" s="23">
        <v>104</v>
      </c>
      <c r="J60" s="41">
        <v>64</v>
      </c>
      <c r="K60" s="24">
        <v>88</v>
      </c>
      <c r="L60" s="34">
        <v>27</v>
      </c>
      <c r="M60" s="31">
        <f t="shared" si="5"/>
        <v>93.103448275862064</v>
      </c>
      <c r="N60" s="53">
        <f t="shared" si="6"/>
        <v>78.40706896551724</v>
      </c>
      <c r="O60" s="54" t="str">
        <f t="shared" si="4"/>
        <v>AB</v>
      </c>
      <c r="P60" s="38" t="s">
        <v>70</v>
      </c>
      <c r="Q60" s="38">
        <v>13520038</v>
      </c>
      <c r="R60" s="26" t="s">
        <v>4</v>
      </c>
      <c r="S60" s="26">
        <v>39</v>
      </c>
    </row>
    <row r="61" spans="1:19" ht="14.5" x14ac:dyDescent="0.35">
      <c r="A61" s="21">
        <v>40</v>
      </c>
      <c r="B61" s="21" t="s">
        <v>4</v>
      </c>
      <c r="C61" s="33">
        <v>13520039</v>
      </c>
      <c r="D61" s="33" t="s">
        <v>71</v>
      </c>
      <c r="E61" s="22">
        <v>92</v>
      </c>
      <c r="F61" s="22">
        <v>56</v>
      </c>
      <c r="G61" s="22">
        <v>65.5</v>
      </c>
      <c r="H61" s="24">
        <v>97</v>
      </c>
      <c r="I61" s="23">
        <v>104</v>
      </c>
      <c r="J61" s="41">
        <v>72</v>
      </c>
      <c r="K61" s="24">
        <v>72</v>
      </c>
      <c r="L61" s="34">
        <v>29</v>
      </c>
      <c r="M61" s="31">
        <f t="shared" si="5"/>
        <v>100</v>
      </c>
      <c r="N61" s="53">
        <f t="shared" si="6"/>
        <v>78.37</v>
      </c>
      <c r="O61" s="54" t="str">
        <f t="shared" si="4"/>
        <v>AB</v>
      </c>
      <c r="P61" s="38" t="s">
        <v>71</v>
      </c>
      <c r="Q61" s="38">
        <v>13520039</v>
      </c>
      <c r="R61" s="26" t="s">
        <v>4</v>
      </c>
      <c r="S61" s="26">
        <v>40</v>
      </c>
    </row>
    <row r="62" spans="1:19" ht="14.5" x14ac:dyDescent="0.35">
      <c r="A62" s="21">
        <v>41</v>
      </c>
      <c r="B62" s="21" t="s">
        <v>4</v>
      </c>
      <c r="C62" s="33">
        <v>13520040</v>
      </c>
      <c r="D62" s="33" t="s">
        <v>72</v>
      </c>
      <c r="E62" s="22">
        <v>83</v>
      </c>
      <c r="F62" s="22">
        <v>67.5</v>
      </c>
      <c r="G62" s="22">
        <v>82</v>
      </c>
      <c r="H62" s="24">
        <v>94</v>
      </c>
      <c r="I62" s="23">
        <v>102</v>
      </c>
      <c r="J62" s="41">
        <v>88</v>
      </c>
      <c r="K62" s="24">
        <v>84</v>
      </c>
      <c r="L62" s="34">
        <v>28</v>
      </c>
      <c r="M62" s="31">
        <f t="shared" si="5"/>
        <v>96.551724137931032</v>
      </c>
      <c r="N62" s="53">
        <f t="shared" si="6"/>
        <v>86.94603448275862</v>
      </c>
      <c r="O62" s="54" t="str">
        <f t="shared" si="4"/>
        <v>A</v>
      </c>
      <c r="P62" s="38" t="s">
        <v>72</v>
      </c>
      <c r="Q62" s="38">
        <v>13520040</v>
      </c>
      <c r="R62" s="26" t="s">
        <v>4</v>
      </c>
      <c r="S62" s="26">
        <v>41</v>
      </c>
    </row>
    <row r="63" spans="1:19" ht="14.5" x14ac:dyDescent="0.35">
      <c r="A63" s="21">
        <v>42</v>
      </c>
      <c r="B63" s="21" t="s">
        <v>4</v>
      </c>
      <c r="C63" s="33">
        <v>13520041</v>
      </c>
      <c r="D63" s="33" t="s">
        <v>73</v>
      </c>
      <c r="E63" s="22">
        <v>81</v>
      </c>
      <c r="F63" s="22">
        <v>54</v>
      </c>
      <c r="G63" s="22">
        <v>72</v>
      </c>
      <c r="H63" s="24">
        <v>73</v>
      </c>
      <c r="I63" s="23">
        <v>80</v>
      </c>
      <c r="J63" s="41">
        <v>60</v>
      </c>
      <c r="K63" s="24">
        <v>72</v>
      </c>
      <c r="L63" s="34">
        <v>29</v>
      </c>
      <c r="M63" s="31">
        <f t="shared" si="5"/>
        <v>100</v>
      </c>
      <c r="N63" s="53">
        <f t="shared" si="6"/>
        <v>69.515000000000015</v>
      </c>
      <c r="O63" s="54" t="str">
        <f t="shared" si="4"/>
        <v>BC</v>
      </c>
      <c r="P63" s="38" t="s">
        <v>73</v>
      </c>
      <c r="Q63" s="38">
        <v>13520041</v>
      </c>
      <c r="R63" s="26" t="s">
        <v>4</v>
      </c>
      <c r="S63" s="26">
        <v>42</v>
      </c>
    </row>
    <row r="64" spans="1:19" ht="14.5" x14ac:dyDescent="0.35">
      <c r="A64" s="21">
        <v>43</v>
      </c>
      <c r="B64" s="21" t="s">
        <v>4</v>
      </c>
      <c r="C64" s="33">
        <v>13520042</v>
      </c>
      <c r="D64" s="33" t="s">
        <v>74</v>
      </c>
      <c r="E64" s="22">
        <v>74</v>
      </c>
      <c r="F64" s="22">
        <v>73.5</v>
      </c>
      <c r="G64" s="22">
        <v>76</v>
      </c>
      <c r="H64" s="24">
        <v>87</v>
      </c>
      <c r="I64" s="23">
        <v>87</v>
      </c>
      <c r="J64" s="41">
        <v>84</v>
      </c>
      <c r="K64" s="24">
        <v>60</v>
      </c>
      <c r="L64" s="34">
        <v>29</v>
      </c>
      <c r="M64" s="31">
        <f t="shared" si="5"/>
        <v>100</v>
      </c>
      <c r="N64" s="53">
        <f t="shared" si="6"/>
        <v>76.234999999999999</v>
      </c>
      <c r="O64" s="54" t="str">
        <f t="shared" si="4"/>
        <v>AB</v>
      </c>
      <c r="P64" s="38" t="s">
        <v>74</v>
      </c>
      <c r="Q64" s="38">
        <v>13520042</v>
      </c>
      <c r="R64" s="26" t="s">
        <v>4</v>
      </c>
      <c r="S64" s="26">
        <v>43</v>
      </c>
    </row>
    <row r="65" spans="1:19" ht="14.5" x14ac:dyDescent="0.35">
      <c r="A65" s="21">
        <v>44</v>
      </c>
      <c r="B65" s="21" t="s">
        <v>4</v>
      </c>
      <c r="C65" s="33">
        <v>13520043</v>
      </c>
      <c r="D65" s="33" t="s">
        <v>75</v>
      </c>
      <c r="E65" s="22">
        <v>95</v>
      </c>
      <c r="F65" s="22">
        <v>66.5</v>
      </c>
      <c r="G65" s="22">
        <v>58</v>
      </c>
      <c r="H65" s="24">
        <v>75</v>
      </c>
      <c r="I65" s="23">
        <v>102</v>
      </c>
      <c r="J65" s="41">
        <v>68</v>
      </c>
      <c r="K65" s="24">
        <v>40</v>
      </c>
      <c r="L65" s="34">
        <v>26</v>
      </c>
      <c r="M65" s="31">
        <f t="shared" si="5"/>
        <v>89.65517241379311</v>
      </c>
      <c r="N65" s="53">
        <f t="shared" si="6"/>
        <v>65.98310344827587</v>
      </c>
      <c r="O65" s="54" t="str">
        <f t="shared" si="4"/>
        <v>BC</v>
      </c>
      <c r="P65" s="38" t="s">
        <v>75</v>
      </c>
      <c r="Q65" s="38">
        <v>13520043</v>
      </c>
      <c r="R65" s="26" t="s">
        <v>4</v>
      </c>
      <c r="S65" s="26">
        <v>44</v>
      </c>
    </row>
    <row r="66" spans="1:19" ht="14.5" x14ac:dyDescent="0.35">
      <c r="A66" s="21">
        <v>45</v>
      </c>
      <c r="B66" s="21" t="s">
        <v>4</v>
      </c>
      <c r="C66" s="33">
        <v>13520044</v>
      </c>
      <c r="D66" s="33" t="s">
        <v>76</v>
      </c>
      <c r="E66" s="22">
        <v>80</v>
      </c>
      <c r="F66" s="22">
        <v>87</v>
      </c>
      <c r="G66" s="22">
        <v>95</v>
      </c>
      <c r="H66" s="24">
        <v>102</v>
      </c>
      <c r="I66" s="23">
        <v>105</v>
      </c>
      <c r="J66" s="41">
        <v>96</v>
      </c>
      <c r="K66" s="24">
        <v>92</v>
      </c>
      <c r="L66" s="34">
        <v>29</v>
      </c>
      <c r="M66" s="31">
        <f t="shared" si="5"/>
        <v>100</v>
      </c>
      <c r="N66" s="53">
        <f t="shared" si="6"/>
        <v>94.715000000000018</v>
      </c>
      <c r="O66" s="54" t="str">
        <f t="shared" si="4"/>
        <v>A</v>
      </c>
      <c r="P66" s="38" t="s">
        <v>76</v>
      </c>
      <c r="Q66" s="38">
        <v>13520044</v>
      </c>
      <c r="R66" s="26" t="s">
        <v>4</v>
      </c>
      <c r="S66" s="26">
        <v>45</v>
      </c>
    </row>
    <row r="67" spans="1:19" ht="14.5" x14ac:dyDescent="0.35">
      <c r="A67" s="21">
        <v>46</v>
      </c>
      <c r="B67" s="21" t="s">
        <v>4</v>
      </c>
      <c r="C67" s="33">
        <v>13520045</v>
      </c>
      <c r="D67" s="33" t="s">
        <v>77</v>
      </c>
      <c r="E67" s="22">
        <v>86</v>
      </c>
      <c r="F67" s="22">
        <v>79</v>
      </c>
      <c r="G67" s="22">
        <v>76</v>
      </c>
      <c r="H67" s="24">
        <v>88</v>
      </c>
      <c r="I67" s="23">
        <v>96</v>
      </c>
      <c r="J67" s="41">
        <v>72</v>
      </c>
      <c r="K67" s="24">
        <v>84</v>
      </c>
      <c r="L67" s="34">
        <v>29</v>
      </c>
      <c r="M67" s="31">
        <f t="shared" si="5"/>
        <v>100</v>
      </c>
      <c r="N67" s="53">
        <f t="shared" si="6"/>
        <v>81.87</v>
      </c>
      <c r="O67" s="54" t="str">
        <f t="shared" si="4"/>
        <v>A</v>
      </c>
      <c r="P67" s="38" t="s">
        <v>77</v>
      </c>
      <c r="Q67" s="38">
        <v>13520045</v>
      </c>
      <c r="R67" s="26" t="s">
        <v>4</v>
      </c>
      <c r="S67" s="26">
        <v>46</v>
      </c>
    </row>
    <row r="68" spans="1:19" ht="14.5" x14ac:dyDescent="0.35">
      <c r="A68" s="21">
        <v>47</v>
      </c>
      <c r="B68" s="21" t="s">
        <v>4</v>
      </c>
      <c r="C68" s="33">
        <v>13520046</v>
      </c>
      <c r="D68" s="33" t="s">
        <v>78</v>
      </c>
      <c r="E68" s="22">
        <v>100</v>
      </c>
      <c r="F68" s="22">
        <v>90</v>
      </c>
      <c r="G68" s="22">
        <v>97</v>
      </c>
      <c r="H68" s="24">
        <v>89</v>
      </c>
      <c r="I68" s="23">
        <v>90</v>
      </c>
      <c r="J68" s="41">
        <v>96</v>
      </c>
      <c r="K68" s="24">
        <v>88</v>
      </c>
      <c r="L68" s="34">
        <v>29</v>
      </c>
      <c r="M68" s="31">
        <f t="shared" si="5"/>
        <v>100</v>
      </c>
      <c r="N68" s="53">
        <f t="shared" si="6"/>
        <v>92.405000000000015</v>
      </c>
      <c r="O68" s="54" t="str">
        <f t="shared" si="4"/>
        <v>A</v>
      </c>
      <c r="P68" s="38" t="s">
        <v>78</v>
      </c>
      <c r="Q68" s="38">
        <v>13520046</v>
      </c>
      <c r="R68" s="26" t="s">
        <v>4</v>
      </c>
      <c r="S68" s="26">
        <v>47</v>
      </c>
    </row>
    <row r="69" spans="1:19" ht="14.5" x14ac:dyDescent="0.35">
      <c r="A69" s="21">
        <v>48</v>
      </c>
      <c r="B69" s="21" t="s">
        <v>4</v>
      </c>
      <c r="C69" s="33">
        <v>13520047</v>
      </c>
      <c r="D69" s="33" t="s">
        <v>79</v>
      </c>
      <c r="E69" s="22">
        <v>76</v>
      </c>
      <c r="F69" s="22">
        <v>31</v>
      </c>
      <c r="G69" s="22">
        <v>54</v>
      </c>
      <c r="H69" s="24">
        <v>99</v>
      </c>
      <c r="I69" s="23">
        <v>90</v>
      </c>
      <c r="J69" s="41">
        <v>64</v>
      </c>
      <c r="K69" s="24">
        <v>80</v>
      </c>
      <c r="L69" s="34">
        <v>29</v>
      </c>
      <c r="M69" s="31">
        <f t="shared" si="5"/>
        <v>100</v>
      </c>
      <c r="N69" s="53">
        <f t="shared" si="6"/>
        <v>73.435000000000002</v>
      </c>
      <c r="O69" s="54" t="str">
        <f t="shared" si="4"/>
        <v>B</v>
      </c>
      <c r="P69" s="38" t="s">
        <v>79</v>
      </c>
      <c r="Q69" s="38">
        <v>13520047</v>
      </c>
      <c r="R69" s="26" t="s">
        <v>4</v>
      </c>
      <c r="S69" s="26">
        <v>48</v>
      </c>
    </row>
    <row r="70" spans="1:19" ht="14.5" x14ac:dyDescent="0.35">
      <c r="A70" s="21">
        <v>49</v>
      </c>
      <c r="B70" s="21" t="s">
        <v>4</v>
      </c>
      <c r="C70" s="33">
        <v>13520048</v>
      </c>
      <c r="D70" s="33" t="s">
        <v>80</v>
      </c>
      <c r="E70" s="22">
        <v>91</v>
      </c>
      <c r="F70" s="22">
        <v>78</v>
      </c>
      <c r="G70" s="22">
        <v>77.5</v>
      </c>
      <c r="H70" s="24">
        <v>79</v>
      </c>
      <c r="I70" s="23">
        <v>104</v>
      </c>
      <c r="J70" s="41">
        <v>96</v>
      </c>
      <c r="K70" s="24">
        <v>96</v>
      </c>
      <c r="L70" s="34">
        <v>28</v>
      </c>
      <c r="M70" s="31">
        <f t="shared" si="5"/>
        <v>96.551724137931032</v>
      </c>
      <c r="N70" s="53">
        <f t="shared" si="6"/>
        <v>92.161034482758637</v>
      </c>
      <c r="O70" s="54" t="str">
        <f t="shared" si="4"/>
        <v>A</v>
      </c>
      <c r="P70" s="38" t="s">
        <v>80</v>
      </c>
      <c r="Q70" s="38">
        <v>13520048</v>
      </c>
      <c r="R70" s="26" t="s">
        <v>4</v>
      </c>
      <c r="S70" s="26">
        <v>49</v>
      </c>
    </row>
    <row r="71" spans="1:19" ht="14.5" x14ac:dyDescent="0.35">
      <c r="A71" s="21">
        <v>50</v>
      </c>
      <c r="B71" s="21" t="s">
        <v>4</v>
      </c>
      <c r="C71" s="33">
        <v>13520049</v>
      </c>
      <c r="D71" s="33" t="s">
        <v>81</v>
      </c>
      <c r="E71" s="22">
        <v>79</v>
      </c>
      <c r="F71" s="22">
        <v>81.5</v>
      </c>
      <c r="G71" s="22">
        <v>81</v>
      </c>
      <c r="H71" s="24">
        <v>87</v>
      </c>
      <c r="I71" s="23">
        <v>104</v>
      </c>
      <c r="J71" s="41">
        <v>88</v>
      </c>
      <c r="K71" s="24">
        <v>84</v>
      </c>
      <c r="L71" s="34">
        <v>29</v>
      </c>
      <c r="M71" s="31">
        <f t="shared" si="5"/>
        <v>100</v>
      </c>
      <c r="N71" s="53">
        <f t="shared" si="6"/>
        <v>87.12</v>
      </c>
      <c r="O71" s="54" t="str">
        <f t="shared" si="4"/>
        <v>A</v>
      </c>
      <c r="P71" s="38" t="s">
        <v>81</v>
      </c>
      <c r="Q71" s="38">
        <v>13520049</v>
      </c>
      <c r="R71" s="26" t="s">
        <v>4</v>
      </c>
      <c r="S71" s="26">
        <v>50</v>
      </c>
    </row>
    <row r="72" spans="1:19" ht="14.5" x14ac:dyDescent="0.35">
      <c r="A72" s="21">
        <v>51</v>
      </c>
      <c r="B72" s="21" t="s">
        <v>4</v>
      </c>
      <c r="C72" s="33">
        <v>13520050</v>
      </c>
      <c r="D72" s="33" t="s">
        <v>82</v>
      </c>
      <c r="E72" s="22">
        <v>74</v>
      </c>
      <c r="F72" s="22">
        <v>75.5</v>
      </c>
      <c r="G72" s="22">
        <v>66.5</v>
      </c>
      <c r="H72" s="24">
        <v>87</v>
      </c>
      <c r="I72" s="23">
        <v>94</v>
      </c>
      <c r="J72" s="41">
        <v>84</v>
      </c>
      <c r="K72" s="24">
        <v>84</v>
      </c>
      <c r="L72" s="34">
        <v>29</v>
      </c>
      <c r="M72" s="31">
        <f t="shared" si="5"/>
        <v>100</v>
      </c>
      <c r="N72" s="53">
        <f t="shared" si="6"/>
        <v>83.165000000000006</v>
      </c>
      <c r="O72" s="54" t="str">
        <f t="shared" si="4"/>
        <v>A</v>
      </c>
      <c r="P72" s="38" t="s">
        <v>82</v>
      </c>
      <c r="Q72" s="38">
        <v>13520050</v>
      </c>
      <c r="R72" s="26" t="s">
        <v>4</v>
      </c>
      <c r="S72" s="26">
        <v>51</v>
      </c>
    </row>
    <row r="73" spans="1:19" ht="14.5" x14ac:dyDescent="0.35">
      <c r="A73" s="21">
        <v>52</v>
      </c>
      <c r="B73" s="21" t="s">
        <v>4</v>
      </c>
      <c r="C73" s="33">
        <v>13520051</v>
      </c>
      <c r="D73" s="33" t="s">
        <v>83</v>
      </c>
      <c r="E73" s="22">
        <v>95</v>
      </c>
      <c r="F73" s="22">
        <v>99</v>
      </c>
      <c r="G73" s="22">
        <v>97</v>
      </c>
      <c r="H73" s="24">
        <v>80</v>
      </c>
      <c r="I73" s="23">
        <v>90</v>
      </c>
      <c r="J73" s="41">
        <v>92</v>
      </c>
      <c r="K73" s="24">
        <v>84</v>
      </c>
      <c r="L73" s="34">
        <v>29</v>
      </c>
      <c r="M73" s="31">
        <f t="shared" si="5"/>
        <v>100</v>
      </c>
      <c r="N73" s="53">
        <f t="shared" si="6"/>
        <v>89.5</v>
      </c>
      <c r="O73" s="54" t="str">
        <f t="shared" si="4"/>
        <v>A</v>
      </c>
      <c r="P73" s="38" t="s">
        <v>83</v>
      </c>
      <c r="Q73" s="38">
        <v>13520051</v>
      </c>
      <c r="R73" s="26" t="s">
        <v>4</v>
      </c>
      <c r="S73" s="26">
        <v>52</v>
      </c>
    </row>
    <row r="74" spans="1:19" ht="14.5" x14ac:dyDescent="0.35">
      <c r="A74" s="21">
        <v>53</v>
      </c>
      <c r="B74" s="21" t="s">
        <v>4</v>
      </c>
      <c r="C74" s="33">
        <v>13520052</v>
      </c>
      <c r="D74" s="33" t="s">
        <v>84</v>
      </c>
      <c r="E74" s="22">
        <v>93</v>
      </c>
      <c r="F74" s="22">
        <v>71</v>
      </c>
      <c r="G74" s="22">
        <v>62</v>
      </c>
      <c r="H74" s="24">
        <v>76</v>
      </c>
      <c r="I74" s="23">
        <v>94</v>
      </c>
      <c r="J74" s="41">
        <v>60</v>
      </c>
      <c r="K74" s="24">
        <v>68</v>
      </c>
      <c r="L74" s="34">
        <v>29</v>
      </c>
      <c r="M74" s="31">
        <f t="shared" si="5"/>
        <v>100</v>
      </c>
      <c r="N74" s="53">
        <f t="shared" si="6"/>
        <v>71.510000000000005</v>
      </c>
      <c r="O74" s="54" t="str">
        <f t="shared" si="4"/>
        <v>B</v>
      </c>
      <c r="P74" s="38" t="s">
        <v>84</v>
      </c>
      <c r="Q74" s="38">
        <v>13520052</v>
      </c>
      <c r="R74" s="26" t="s">
        <v>4</v>
      </c>
      <c r="S74" s="26">
        <v>53</v>
      </c>
    </row>
    <row r="75" spans="1:19" ht="14.5" x14ac:dyDescent="0.35">
      <c r="A75" s="21">
        <v>54</v>
      </c>
      <c r="B75" s="21" t="s">
        <v>4</v>
      </c>
      <c r="C75" s="33">
        <v>13520053</v>
      </c>
      <c r="D75" s="33" t="s">
        <v>85</v>
      </c>
      <c r="E75" s="22">
        <v>84</v>
      </c>
      <c r="F75" s="22">
        <v>36.5</v>
      </c>
      <c r="G75" s="22">
        <v>72</v>
      </c>
      <c r="H75" s="24">
        <v>86</v>
      </c>
      <c r="I75" s="23">
        <v>90</v>
      </c>
      <c r="J75" s="41">
        <v>60</v>
      </c>
      <c r="K75" s="24">
        <v>60</v>
      </c>
      <c r="L75" s="34">
        <v>29</v>
      </c>
      <c r="M75" s="31">
        <f t="shared" si="5"/>
        <v>100</v>
      </c>
      <c r="N75" s="53">
        <f t="shared" si="6"/>
        <v>67.555000000000007</v>
      </c>
      <c r="O75" s="54" t="str">
        <f t="shared" si="4"/>
        <v>BC</v>
      </c>
      <c r="P75" s="38" t="s">
        <v>85</v>
      </c>
      <c r="Q75" s="38">
        <v>13520053</v>
      </c>
      <c r="R75" s="26" t="s">
        <v>4</v>
      </c>
      <c r="S75" s="26">
        <v>54</v>
      </c>
    </row>
    <row r="76" spans="1:19" ht="14.5" x14ac:dyDescent="0.35">
      <c r="A76" s="21">
        <v>55</v>
      </c>
      <c r="B76" s="21" t="s">
        <v>4</v>
      </c>
      <c r="C76" s="33">
        <v>13520054</v>
      </c>
      <c r="D76" s="33" t="s">
        <v>86</v>
      </c>
      <c r="E76" s="22">
        <v>84</v>
      </c>
      <c r="F76" s="22">
        <v>59</v>
      </c>
      <c r="G76" s="22">
        <v>71.5</v>
      </c>
      <c r="H76" s="24">
        <v>97</v>
      </c>
      <c r="I76" s="23">
        <v>102</v>
      </c>
      <c r="J76" s="41">
        <v>64</v>
      </c>
      <c r="K76" s="24">
        <v>60</v>
      </c>
      <c r="L76" s="34">
        <v>26</v>
      </c>
      <c r="M76" s="31">
        <f t="shared" si="5"/>
        <v>89.65517241379311</v>
      </c>
      <c r="N76" s="53">
        <f t="shared" si="6"/>
        <v>72.423103448275867</v>
      </c>
      <c r="O76" s="54" t="str">
        <f t="shared" si="4"/>
        <v>B</v>
      </c>
      <c r="P76" s="38" t="s">
        <v>86</v>
      </c>
      <c r="Q76" s="38">
        <v>13520054</v>
      </c>
      <c r="R76" s="26" t="s">
        <v>4</v>
      </c>
      <c r="S76" s="26">
        <v>55</v>
      </c>
    </row>
    <row r="77" spans="1:19" ht="14.5" x14ac:dyDescent="0.35">
      <c r="A77" s="21">
        <v>56</v>
      </c>
      <c r="B77" s="21" t="s">
        <v>4</v>
      </c>
      <c r="C77" s="33">
        <v>13520055</v>
      </c>
      <c r="D77" s="33" t="s">
        <v>87</v>
      </c>
      <c r="E77" s="22">
        <v>65</v>
      </c>
      <c r="F77" s="22">
        <v>67</v>
      </c>
      <c r="G77" s="22">
        <v>61.5</v>
      </c>
      <c r="H77" s="24">
        <v>87</v>
      </c>
      <c r="I77" s="23">
        <v>87</v>
      </c>
      <c r="J77" s="41">
        <v>88</v>
      </c>
      <c r="K77" s="24">
        <v>96</v>
      </c>
      <c r="L77" s="34">
        <v>29</v>
      </c>
      <c r="M77" s="31">
        <f t="shared" si="5"/>
        <v>100</v>
      </c>
      <c r="N77" s="53">
        <f t="shared" si="6"/>
        <v>85.335000000000008</v>
      </c>
      <c r="O77" s="54" t="str">
        <f t="shared" si="4"/>
        <v>A</v>
      </c>
      <c r="P77" s="38" t="s">
        <v>87</v>
      </c>
      <c r="Q77" s="38">
        <v>13520055</v>
      </c>
      <c r="R77" s="26" t="s">
        <v>4</v>
      </c>
      <c r="S77" s="26">
        <v>56</v>
      </c>
    </row>
    <row r="78" spans="1:19" ht="14.5" x14ac:dyDescent="0.35">
      <c r="A78" s="21">
        <v>57</v>
      </c>
      <c r="B78" s="21" t="s">
        <v>4</v>
      </c>
      <c r="C78" s="33">
        <v>13520056</v>
      </c>
      <c r="D78" s="33" t="s">
        <v>88</v>
      </c>
      <c r="E78" s="22">
        <v>76</v>
      </c>
      <c r="F78" s="22">
        <v>77</v>
      </c>
      <c r="G78" s="22">
        <v>101</v>
      </c>
      <c r="H78" s="24">
        <v>93</v>
      </c>
      <c r="I78" s="23">
        <v>103</v>
      </c>
      <c r="J78" s="41">
        <v>96</v>
      </c>
      <c r="K78" s="24">
        <v>96</v>
      </c>
      <c r="L78" s="34">
        <v>29</v>
      </c>
      <c r="M78" s="31">
        <f t="shared" si="5"/>
        <v>100</v>
      </c>
      <c r="N78" s="53">
        <f t="shared" si="6"/>
        <v>94.12</v>
      </c>
      <c r="O78" s="54" t="str">
        <f t="shared" si="4"/>
        <v>A</v>
      </c>
      <c r="P78" s="38" t="s">
        <v>88</v>
      </c>
      <c r="Q78" s="38">
        <v>13520056</v>
      </c>
      <c r="R78" s="26" t="s">
        <v>4</v>
      </c>
      <c r="S78" s="26">
        <v>57</v>
      </c>
    </row>
    <row r="79" spans="1:19" ht="14.5" x14ac:dyDescent="0.35">
      <c r="A79" s="21">
        <v>1</v>
      </c>
      <c r="B79" s="21" t="s">
        <v>5</v>
      </c>
      <c r="C79" s="33">
        <v>13518053</v>
      </c>
      <c r="D79" s="33" t="s">
        <v>89</v>
      </c>
      <c r="E79" s="22">
        <v>78</v>
      </c>
      <c r="F79" s="22">
        <v>52</v>
      </c>
      <c r="G79" s="22">
        <v>43</v>
      </c>
      <c r="H79" s="24">
        <v>76</v>
      </c>
      <c r="I79" s="23">
        <v>90</v>
      </c>
      <c r="J79" s="41">
        <v>52</v>
      </c>
      <c r="K79" s="24">
        <v>52</v>
      </c>
      <c r="L79" s="34">
        <v>29</v>
      </c>
      <c r="M79" s="31">
        <f t="shared" si="5"/>
        <v>100</v>
      </c>
      <c r="N79" s="53">
        <f t="shared" si="6"/>
        <v>60.660000000000004</v>
      </c>
      <c r="O79" s="54" t="str">
        <f t="shared" si="4"/>
        <v>BC</v>
      </c>
      <c r="P79" s="38" t="s">
        <v>89</v>
      </c>
      <c r="Q79" s="38">
        <v>13518053</v>
      </c>
      <c r="R79" s="26" t="s">
        <v>5</v>
      </c>
      <c r="S79" s="26">
        <v>1</v>
      </c>
    </row>
    <row r="80" spans="1:19" ht="14.5" x14ac:dyDescent="0.35">
      <c r="A80" s="21">
        <v>2</v>
      </c>
      <c r="B80" s="21" t="s">
        <v>5</v>
      </c>
      <c r="C80" s="33">
        <v>13520057</v>
      </c>
      <c r="D80" s="33" t="s">
        <v>90</v>
      </c>
      <c r="E80" s="22">
        <v>82</v>
      </c>
      <c r="F80" s="22">
        <v>60.5</v>
      </c>
      <c r="G80" s="22">
        <v>89</v>
      </c>
      <c r="H80" s="24">
        <v>82</v>
      </c>
      <c r="I80" s="23">
        <v>105</v>
      </c>
      <c r="J80" s="41">
        <v>80</v>
      </c>
      <c r="K80" s="24">
        <v>92</v>
      </c>
      <c r="L80" s="34">
        <v>27</v>
      </c>
      <c r="M80" s="31">
        <f t="shared" si="5"/>
        <v>93.103448275862064</v>
      </c>
      <c r="N80" s="53">
        <f t="shared" si="6"/>
        <v>85.862068965517253</v>
      </c>
      <c r="O80" s="54" t="str">
        <f t="shared" si="4"/>
        <v>A</v>
      </c>
      <c r="P80" s="38" t="s">
        <v>90</v>
      </c>
      <c r="Q80" s="38">
        <v>13520057</v>
      </c>
      <c r="R80" s="26" t="s">
        <v>5</v>
      </c>
      <c r="S80" s="26">
        <v>2</v>
      </c>
    </row>
    <row r="81" spans="1:19" ht="14.5" x14ac:dyDescent="0.35">
      <c r="A81" s="21">
        <v>3</v>
      </c>
      <c r="B81" s="21" t="s">
        <v>5</v>
      </c>
      <c r="C81" s="35">
        <v>13520058</v>
      </c>
      <c r="D81" s="35" t="s">
        <v>91</v>
      </c>
      <c r="E81" s="22">
        <v>83</v>
      </c>
      <c r="F81" s="22">
        <v>54</v>
      </c>
      <c r="G81" s="22">
        <v>101</v>
      </c>
      <c r="H81" s="24">
        <v>71</v>
      </c>
      <c r="I81" s="23">
        <v>105</v>
      </c>
      <c r="J81" s="41">
        <v>88</v>
      </c>
      <c r="K81" s="24">
        <v>84</v>
      </c>
      <c r="L81" s="37">
        <v>27</v>
      </c>
      <c r="M81" s="31">
        <f t="shared" si="5"/>
        <v>93.103448275862064</v>
      </c>
      <c r="N81" s="53">
        <f t="shared" si="6"/>
        <v>85.16206896551725</v>
      </c>
      <c r="O81" s="54" t="str">
        <f t="shared" si="4"/>
        <v>A</v>
      </c>
      <c r="P81" s="38" t="s">
        <v>91</v>
      </c>
      <c r="Q81" s="38">
        <v>13520058</v>
      </c>
      <c r="R81" s="26" t="s">
        <v>5</v>
      </c>
      <c r="S81" s="26">
        <v>3</v>
      </c>
    </row>
    <row r="82" spans="1:19" ht="14.5" x14ac:dyDescent="0.35">
      <c r="A82" s="21">
        <v>4</v>
      </c>
      <c r="B82" s="21" t="s">
        <v>5</v>
      </c>
      <c r="C82" s="35">
        <v>13520059</v>
      </c>
      <c r="D82" s="35" t="s">
        <v>92</v>
      </c>
      <c r="E82" s="22">
        <v>83</v>
      </c>
      <c r="F82" s="22">
        <v>85</v>
      </c>
      <c r="G82" s="22">
        <v>83</v>
      </c>
      <c r="H82" s="24">
        <v>87</v>
      </c>
      <c r="I82" s="23">
        <v>105</v>
      </c>
      <c r="J82" s="41">
        <v>88</v>
      </c>
      <c r="K82" s="24">
        <v>96</v>
      </c>
      <c r="L82" s="37">
        <v>27</v>
      </c>
      <c r="M82" s="31">
        <f t="shared" si="5"/>
        <v>93.103448275862064</v>
      </c>
      <c r="N82" s="53">
        <f t="shared" si="6"/>
        <v>91.112068965517238</v>
      </c>
      <c r="O82" s="54" t="str">
        <f t="shared" si="4"/>
        <v>A</v>
      </c>
      <c r="P82" s="38" t="s">
        <v>92</v>
      </c>
      <c r="Q82" s="38">
        <v>13520059</v>
      </c>
      <c r="R82" s="26" t="s">
        <v>5</v>
      </c>
      <c r="S82" s="26">
        <v>4</v>
      </c>
    </row>
    <row r="83" spans="1:19" ht="14.5" x14ac:dyDescent="0.35">
      <c r="A83" s="21">
        <v>5</v>
      </c>
      <c r="B83" s="21" t="s">
        <v>5</v>
      </c>
      <c r="C83" s="35">
        <v>13520060</v>
      </c>
      <c r="D83" s="35" t="s">
        <v>93</v>
      </c>
      <c r="E83" s="22">
        <v>84</v>
      </c>
      <c r="F83" s="22">
        <v>48.5</v>
      </c>
      <c r="G83" s="22">
        <v>68</v>
      </c>
      <c r="H83" s="24">
        <v>86</v>
      </c>
      <c r="I83" s="23">
        <v>68</v>
      </c>
      <c r="J83" s="41">
        <v>88</v>
      </c>
      <c r="K83" s="24">
        <v>72</v>
      </c>
      <c r="L83" s="37">
        <v>27</v>
      </c>
      <c r="M83" s="31">
        <f t="shared" si="5"/>
        <v>93.103448275862064</v>
      </c>
      <c r="N83" s="53">
        <f t="shared" si="6"/>
        <v>76.867068965517248</v>
      </c>
      <c r="O83" s="54" t="str">
        <f t="shared" si="4"/>
        <v>AB</v>
      </c>
      <c r="P83" s="38" t="s">
        <v>93</v>
      </c>
      <c r="Q83" s="38">
        <v>13520060</v>
      </c>
      <c r="R83" s="26" t="s">
        <v>5</v>
      </c>
      <c r="S83" s="26">
        <v>5</v>
      </c>
    </row>
    <row r="84" spans="1:19" ht="14.5" x14ac:dyDescent="0.35">
      <c r="A84" s="21">
        <v>6</v>
      </c>
      <c r="B84" s="21" t="s">
        <v>5</v>
      </c>
      <c r="C84" s="35">
        <v>13520061</v>
      </c>
      <c r="D84" s="35" t="s">
        <v>94</v>
      </c>
      <c r="E84" s="22">
        <v>10</v>
      </c>
      <c r="F84" s="22">
        <v>73</v>
      </c>
      <c r="G84" s="22">
        <v>89</v>
      </c>
      <c r="H84" s="24">
        <v>69</v>
      </c>
      <c r="I84" s="23">
        <v>77</v>
      </c>
      <c r="J84" s="41">
        <v>80</v>
      </c>
      <c r="K84" s="24">
        <v>88</v>
      </c>
      <c r="L84" s="37">
        <v>24</v>
      </c>
      <c r="M84" s="31">
        <f t="shared" si="5"/>
        <v>82.758620689655174</v>
      </c>
      <c r="N84" s="53">
        <f t="shared" si="6"/>
        <v>76.065172413793107</v>
      </c>
      <c r="O84" s="54" t="str">
        <f t="shared" si="4"/>
        <v>AB</v>
      </c>
      <c r="P84" s="38" t="s">
        <v>94</v>
      </c>
      <c r="Q84" s="38">
        <v>13520061</v>
      </c>
      <c r="R84" s="26" t="s">
        <v>5</v>
      </c>
      <c r="S84" s="26">
        <v>6</v>
      </c>
    </row>
    <row r="85" spans="1:19" ht="14.5" x14ac:dyDescent="0.35">
      <c r="A85" s="21">
        <v>7</v>
      </c>
      <c r="B85" s="21" t="s">
        <v>5</v>
      </c>
      <c r="C85" s="35">
        <v>13520062</v>
      </c>
      <c r="D85" s="35" t="s">
        <v>95</v>
      </c>
      <c r="E85" s="22">
        <v>74.5</v>
      </c>
      <c r="F85" s="22">
        <v>81</v>
      </c>
      <c r="G85" s="22">
        <v>82</v>
      </c>
      <c r="H85" s="24">
        <v>101</v>
      </c>
      <c r="I85" s="23">
        <v>105</v>
      </c>
      <c r="J85" s="41">
        <v>88</v>
      </c>
      <c r="K85" s="24">
        <v>76</v>
      </c>
      <c r="L85" s="37">
        <v>28</v>
      </c>
      <c r="M85" s="31">
        <f t="shared" si="5"/>
        <v>96.551724137931032</v>
      </c>
      <c r="N85" s="53">
        <f t="shared" si="6"/>
        <v>86.106034482758631</v>
      </c>
      <c r="O85" s="54" t="str">
        <f t="shared" si="4"/>
        <v>A</v>
      </c>
      <c r="P85" s="38" t="s">
        <v>95</v>
      </c>
      <c r="Q85" s="38">
        <v>13520062</v>
      </c>
      <c r="R85" s="26" t="s">
        <v>5</v>
      </c>
      <c r="S85" s="26">
        <v>7</v>
      </c>
    </row>
    <row r="86" spans="1:19" ht="14.5" x14ac:dyDescent="0.35">
      <c r="A86" s="21">
        <v>8</v>
      </c>
      <c r="B86" s="21" t="s">
        <v>5</v>
      </c>
      <c r="C86" s="35">
        <v>13520063</v>
      </c>
      <c r="D86" s="35" t="s">
        <v>96</v>
      </c>
      <c r="E86" s="22">
        <v>82</v>
      </c>
      <c r="F86" s="22">
        <v>72.5</v>
      </c>
      <c r="G86" s="22">
        <v>97</v>
      </c>
      <c r="H86" s="24">
        <v>94</v>
      </c>
      <c r="I86" s="23">
        <v>97</v>
      </c>
      <c r="J86" s="41">
        <v>92</v>
      </c>
      <c r="K86" s="24">
        <v>76</v>
      </c>
      <c r="L86" s="37">
        <v>27</v>
      </c>
      <c r="M86" s="31">
        <f t="shared" ref="M86:M117" si="7" xml:space="preserve"> L86/29 * 100</f>
        <v>93.103448275862064</v>
      </c>
      <c r="N86" s="53">
        <f t="shared" ref="N86:N117" si="8">SUMPRODUCT($E$19:$M$19,E86:M86)</f>
        <v>86.562068965517241</v>
      </c>
      <c r="O86" s="54" t="str">
        <f t="shared" si="4"/>
        <v>A</v>
      </c>
      <c r="P86" s="38" t="s">
        <v>96</v>
      </c>
      <c r="Q86" s="38">
        <v>13520063</v>
      </c>
      <c r="R86" s="26" t="s">
        <v>5</v>
      </c>
      <c r="S86" s="26">
        <v>8</v>
      </c>
    </row>
    <row r="87" spans="1:19" ht="14.5" x14ac:dyDescent="0.35">
      <c r="A87" s="21">
        <v>9</v>
      </c>
      <c r="B87" s="21" t="s">
        <v>5</v>
      </c>
      <c r="C87" s="35">
        <v>13520064</v>
      </c>
      <c r="D87" s="35" t="s">
        <v>97</v>
      </c>
      <c r="E87" s="22">
        <v>82</v>
      </c>
      <c r="F87" s="22">
        <v>47</v>
      </c>
      <c r="G87" s="22">
        <v>52</v>
      </c>
      <c r="H87" s="24">
        <v>95</v>
      </c>
      <c r="I87" s="23">
        <v>105</v>
      </c>
      <c r="J87" s="41">
        <v>80</v>
      </c>
      <c r="K87" s="24">
        <v>88</v>
      </c>
      <c r="L87" s="37">
        <v>26</v>
      </c>
      <c r="M87" s="31">
        <f t="shared" si="7"/>
        <v>89.65517241379311</v>
      </c>
      <c r="N87" s="53">
        <f t="shared" si="8"/>
        <v>82.503103448275866</v>
      </c>
      <c r="O87" s="54" t="str">
        <f t="shared" ref="O87:O150" si="9">VLOOKUP(N87,$S$3:$T$9,2)</f>
        <v>A</v>
      </c>
      <c r="P87" s="38" t="s">
        <v>97</v>
      </c>
      <c r="Q87" s="38">
        <v>13520064</v>
      </c>
      <c r="R87" s="26" t="s">
        <v>5</v>
      </c>
      <c r="S87" s="26">
        <v>9</v>
      </c>
    </row>
    <row r="88" spans="1:19" ht="14.5" x14ac:dyDescent="0.35">
      <c r="A88" s="21">
        <v>10</v>
      </c>
      <c r="B88" s="21" t="s">
        <v>5</v>
      </c>
      <c r="C88" s="35">
        <v>13520065</v>
      </c>
      <c r="D88" s="35" t="s">
        <v>98</v>
      </c>
      <c r="E88" s="22">
        <v>97</v>
      </c>
      <c r="F88" s="22">
        <v>45</v>
      </c>
      <c r="G88" s="22">
        <v>95</v>
      </c>
      <c r="H88" s="24">
        <v>93</v>
      </c>
      <c r="I88" s="23">
        <v>105</v>
      </c>
      <c r="J88" s="41">
        <v>96</v>
      </c>
      <c r="K88" s="24">
        <v>96</v>
      </c>
      <c r="L88" s="37">
        <v>28</v>
      </c>
      <c r="M88" s="31">
        <f t="shared" si="7"/>
        <v>96.551724137931032</v>
      </c>
      <c r="N88" s="53">
        <f t="shared" si="8"/>
        <v>93.071034482758634</v>
      </c>
      <c r="O88" s="54" t="str">
        <f t="shared" si="9"/>
        <v>A</v>
      </c>
      <c r="P88" s="38" t="s">
        <v>98</v>
      </c>
      <c r="Q88" s="38">
        <v>13520065</v>
      </c>
      <c r="R88" s="26" t="s">
        <v>5</v>
      </c>
      <c r="S88" s="26">
        <v>10</v>
      </c>
    </row>
    <row r="89" spans="1:19" ht="14.5" x14ac:dyDescent="0.35">
      <c r="A89" s="21">
        <v>11</v>
      </c>
      <c r="B89" s="21" t="s">
        <v>5</v>
      </c>
      <c r="C89" s="35">
        <v>13520066</v>
      </c>
      <c r="D89" s="35" t="s">
        <v>99</v>
      </c>
      <c r="E89" s="22">
        <v>75</v>
      </c>
      <c r="F89" s="22">
        <v>75.5</v>
      </c>
      <c r="G89" s="22">
        <v>73.5</v>
      </c>
      <c r="H89" s="24">
        <v>92</v>
      </c>
      <c r="I89" s="23">
        <v>105</v>
      </c>
      <c r="J89" s="41">
        <v>60</v>
      </c>
      <c r="K89" s="24">
        <v>92</v>
      </c>
      <c r="L89" s="37">
        <v>29</v>
      </c>
      <c r="M89" s="31">
        <f t="shared" si="7"/>
        <v>100</v>
      </c>
      <c r="N89" s="53">
        <f t="shared" si="8"/>
        <v>80.925000000000011</v>
      </c>
      <c r="O89" s="54" t="str">
        <f t="shared" si="9"/>
        <v>AB</v>
      </c>
      <c r="P89" s="38" t="s">
        <v>99</v>
      </c>
      <c r="Q89" s="38">
        <v>13520066</v>
      </c>
      <c r="R89" s="26" t="s">
        <v>5</v>
      </c>
      <c r="S89" s="26">
        <v>11</v>
      </c>
    </row>
    <row r="90" spans="1:19" ht="14.5" x14ac:dyDescent="0.35">
      <c r="A90" s="21">
        <v>12</v>
      </c>
      <c r="B90" s="21" t="s">
        <v>5</v>
      </c>
      <c r="C90" s="35">
        <v>13520067</v>
      </c>
      <c r="D90" s="35" t="s">
        <v>100</v>
      </c>
      <c r="E90" s="22">
        <v>77</v>
      </c>
      <c r="F90" s="22">
        <v>87</v>
      </c>
      <c r="G90" s="22">
        <v>92</v>
      </c>
      <c r="H90" s="24">
        <v>97</v>
      </c>
      <c r="I90" s="23">
        <v>59</v>
      </c>
      <c r="J90" s="41">
        <v>88</v>
      </c>
      <c r="K90" s="24">
        <v>80</v>
      </c>
      <c r="L90" s="37">
        <v>28</v>
      </c>
      <c r="M90" s="31">
        <f t="shared" si="7"/>
        <v>96.551724137931032</v>
      </c>
      <c r="N90" s="53">
        <f t="shared" si="8"/>
        <v>83.271034482758623</v>
      </c>
      <c r="O90" s="54" t="str">
        <f t="shared" si="9"/>
        <v>A</v>
      </c>
      <c r="P90" s="38" t="s">
        <v>100</v>
      </c>
      <c r="Q90" s="38">
        <v>13520067</v>
      </c>
      <c r="R90" s="26" t="s">
        <v>5</v>
      </c>
      <c r="S90" s="26">
        <v>12</v>
      </c>
    </row>
    <row r="91" spans="1:19" ht="14.5" x14ac:dyDescent="0.35">
      <c r="A91" s="21">
        <v>13</v>
      </c>
      <c r="B91" s="21" t="s">
        <v>5</v>
      </c>
      <c r="C91" s="35">
        <v>13520068</v>
      </c>
      <c r="D91" s="35" t="s">
        <v>101</v>
      </c>
      <c r="E91" s="22">
        <v>78</v>
      </c>
      <c r="F91" s="22">
        <v>33.5</v>
      </c>
      <c r="G91" s="22">
        <v>47</v>
      </c>
      <c r="H91" s="24">
        <v>95</v>
      </c>
      <c r="I91" s="23">
        <v>94</v>
      </c>
      <c r="J91" s="41">
        <v>80</v>
      </c>
      <c r="K91" s="24">
        <v>88</v>
      </c>
      <c r="L91" s="37">
        <v>29</v>
      </c>
      <c r="M91" s="31">
        <f t="shared" si="7"/>
        <v>100</v>
      </c>
      <c r="N91" s="53">
        <f t="shared" si="8"/>
        <v>79.98</v>
      </c>
      <c r="O91" s="54" t="str">
        <f t="shared" si="9"/>
        <v>AB</v>
      </c>
      <c r="P91" s="38" t="s">
        <v>101</v>
      </c>
      <c r="Q91" s="38">
        <v>13520068</v>
      </c>
      <c r="R91" s="26" t="s">
        <v>5</v>
      </c>
      <c r="S91" s="26">
        <v>13</v>
      </c>
    </row>
    <row r="92" spans="1:19" ht="14.5" x14ac:dyDescent="0.35">
      <c r="A92" s="21">
        <v>14</v>
      </c>
      <c r="B92" s="21" t="s">
        <v>5</v>
      </c>
      <c r="C92" s="35">
        <v>13520069</v>
      </c>
      <c r="D92" s="35" t="s">
        <v>102</v>
      </c>
      <c r="E92" s="22">
        <v>84</v>
      </c>
      <c r="F92" s="22">
        <v>47</v>
      </c>
      <c r="G92" s="22">
        <v>86</v>
      </c>
      <c r="H92" s="24">
        <v>83</v>
      </c>
      <c r="I92" s="23">
        <v>85</v>
      </c>
      <c r="J92" s="41">
        <v>80</v>
      </c>
      <c r="K92" s="24">
        <v>84</v>
      </c>
      <c r="L92" s="37">
        <v>29</v>
      </c>
      <c r="M92" s="31">
        <f t="shared" si="7"/>
        <v>100</v>
      </c>
      <c r="N92" s="53">
        <f t="shared" si="8"/>
        <v>80.75</v>
      </c>
      <c r="O92" s="54" t="str">
        <f t="shared" si="9"/>
        <v>AB</v>
      </c>
      <c r="P92" s="38" t="s">
        <v>102</v>
      </c>
      <c r="Q92" s="38">
        <v>13520069</v>
      </c>
      <c r="R92" s="26" t="s">
        <v>5</v>
      </c>
      <c r="S92" s="26">
        <v>14</v>
      </c>
    </row>
    <row r="93" spans="1:19" ht="14.5" x14ac:dyDescent="0.35">
      <c r="A93" s="21">
        <v>15</v>
      </c>
      <c r="B93" s="21" t="s">
        <v>5</v>
      </c>
      <c r="C93" s="35">
        <v>13520070</v>
      </c>
      <c r="D93" s="35" t="s">
        <v>103</v>
      </c>
      <c r="E93" s="22">
        <v>83</v>
      </c>
      <c r="F93" s="22">
        <v>61</v>
      </c>
      <c r="G93" s="22">
        <v>84</v>
      </c>
      <c r="H93" s="24">
        <v>91</v>
      </c>
      <c r="I93" s="23">
        <v>84</v>
      </c>
      <c r="J93" s="41">
        <v>76</v>
      </c>
      <c r="K93" s="24">
        <v>92</v>
      </c>
      <c r="L93" s="37">
        <v>29</v>
      </c>
      <c r="M93" s="31">
        <f t="shared" si="7"/>
        <v>100</v>
      </c>
      <c r="N93" s="53">
        <f t="shared" si="8"/>
        <v>83.375</v>
      </c>
      <c r="O93" s="54" t="str">
        <f t="shared" si="9"/>
        <v>A</v>
      </c>
      <c r="P93" s="38" t="s">
        <v>103</v>
      </c>
      <c r="Q93" s="38">
        <v>13520070</v>
      </c>
      <c r="R93" s="26" t="s">
        <v>5</v>
      </c>
      <c r="S93" s="26">
        <v>15</v>
      </c>
    </row>
    <row r="94" spans="1:19" ht="14.5" x14ac:dyDescent="0.35">
      <c r="A94" s="21">
        <v>16</v>
      </c>
      <c r="B94" s="21" t="s">
        <v>5</v>
      </c>
      <c r="C94" s="35">
        <v>13520071</v>
      </c>
      <c r="D94" s="35" t="s">
        <v>104</v>
      </c>
      <c r="E94" s="22">
        <v>100</v>
      </c>
      <c r="F94" s="22">
        <v>82.5</v>
      </c>
      <c r="G94" s="22">
        <v>93</v>
      </c>
      <c r="H94" s="24">
        <v>84</v>
      </c>
      <c r="I94" s="23">
        <v>97</v>
      </c>
      <c r="J94" s="41">
        <v>100</v>
      </c>
      <c r="K94" s="24">
        <v>76</v>
      </c>
      <c r="L94" s="37">
        <v>27</v>
      </c>
      <c r="M94" s="31">
        <f t="shared" si="7"/>
        <v>93.103448275862064</v>
      </c>
      <c r="N94" s="53">
        <f t="shared" si="8"/>
        <v>89.432068965517246</v>
      </c>
      <c r="O94" s="54" t="str">
        <f t="shared" si="9"/>
        <v>A</v>
      </c>
      <c r="P94" s="38" t="s">
        <v>104</v>
      </c>
      <c r="Q94" s="38">
        <v>13520071</v>
      </c>
      <c r="R94" s="26" t="s">
        <v>5</v>
      </c>
      <c r="S94" s="26">
        <v>16</v>
      </c>
    </row>
    <row r="95" spans="1:19" ht="14.5" x14ac:dyDescent="0.35">
      <c r="A95" s="21">
        <v>17</v>
      </c>
      <c r="B95" s="21" t="s">
        <v>5</v>
      </c>
      <c r="C95" s="35">
        <v>13520072</v>
      </c>
      <c r="D95" s="35" t="s">
        <v>105</v>
      </c>
      <c r="E95" s="22">
        <v>86</v>
      </c>
      <c r="F95" s="22">
        <v>71.5</v>
      </c>
      <c r="G95" s="22">
        <v>90</v>
      </c>
      <c r="H95" s="24">
        <v>84</v>
      </c>
      <c r="I95" s="23">
        <v>105</v>
      </c>
      <c r="J95" s="41">
        <v>68</v>
      </c>
      <c r="K95" s="24">
        <v>92</v>
      </c>
      <c r="L95" s="37">
        <v>27</v>
      </c>
      <c r="M95" s="31">
        <f t="shared" si="7"/>
        <v>93.103448275862064</v>
      </c>
      <c r="N95" s="53">
        <f t="shared" si="8"/>
        <v>83.832068965517252</v>
      </c>
      <c r="O95" s="54" t="str">
        <f t="shared" si="9"/>
        <v>A</v>
      </c>
      <c r="P95" s="38" t="s">
        <v>105</v>
      </c>
      <c r="Q95" s="38">
        <v>13520072</v>
      </c>
      <c r="R95" s="26" t="s">
        <v>5</v>
      </c>
      <c r="S95" s="26">
        <v>17</v>
      </c>
    </row>
    <row r="96" spans="1:19" ht="14.5" x14ac:dyDescent="0.35">
      <c r="A96" s="21">
        <v>18</v>
      </c>
      <c r="B96" s="21" t="s">
        <v>5</v>
      </c>
      <c r="C96" s="35">
        <v>13520073</v>
      </c>
      <c r="D96" s="35" t="s">
        <v>106</v>
      </c>
      <c r="E96" s="22">
        <v>81</v>
      </c>
      <c r="F96" s="22">
        <v>60.5</v>
      </c>
      <c r="G96" s="22">
        <v>92</v>
      </c>
      <c r="H96" s="24">
        <v>85</v>
      </c>
      <c r="I96" s="23">
        <v>90</v>
      </c>
      <c r="J96" s="41">
        <v>100</v>
      </c>
      <c r="K96" s="24">
        <v>96</v>
      </c>
      <c r="L96" s="37">
        <v>29</v>
      </c>
      <c r="M96" s="31">
        <f t="shared" si="7"/>
        <v>100</v>
      </c>
      <c r="N96" s="53">
        <f t="shared" si="8"/>
        <v>91.6</v>
      </c>
      <c r="O96" s="54" t="str">
        <f t="shared" si="9"/>
        <v>A</v>
      </c>
      <c r="P96" s="38" t="s">
        <v>106</v>
      </c>
      <c r="Q96" s="38">
        <v>13520073</v>
      </c>
      <c r="R96" s="26" t="s">
        <v>5</v>
      </c>
      <c r="S96" s="26">
        <v>18</v>
      </c>
    </row>
    <row r="97" spans="1:19" ht="14.5" x14ac:dyDescent="0.35">
      <c r="A97" s="21">
        <v>19</v>
      </c>
      <c r="B97" s="21" t="s">
        <v>5</v>
      </c>
      <c r="C97" s="35">
        <v>13520074</v>
      </c>
      <c r="D97" s="35" t="s">
        <v>107</v>
      </c>
      <c r="E97" s="22">
        <v>86</v>
      </c>
      <c r="F97" s="22">
        <v>78.5</v>
      </c>
      <c r="G97" s="22">
        <v>89</v>
      </c>
      <c r="H97" s="24">
        <v>73</v>
      </c>
      <c r="I97" s="23">
        <v>88</v>
      </c>
      <c r="J97" s="41">
        <v>76</v>
      </c>
      <c r="K97" s="24">
        <v>88</v>
      </c>
      <c r="L97" s="37">
        <v>28</v>
      </c>
      <c r="M97" s="31">
        <f t="shared" si="7"/>
        <v>96.551724137931032</v>
      </c>
      <c r="N97" s="53">
        <f t="shared" si="8"/>
        <v>82.501034482758612</v>
      </c>
      <c r="O97" s="54" t="str">
        <f t="shared" si="9"/>
        <v>A</v>
      </c>
      <c r="P97" s="38" t="s">
        <v>107</v>
      </c>
      <c r="Q97" s="38">
        <v>13520074</v>
      </c>
      <c r="R97" s="26" t="s">
        <v>5</v>
      </c>
      <c r="S97" s="26">
        <v>19</v>
      </c>
    </row>
    <row r="98" spans="1:19" ht="14.5" x14ac:dyDescent="0.35">
      <c r="A98" s="21">
        <v>20</v>
      </c>
      <c r="B98" s="21" t="s">
        <v>5</v>
      </c>
      <c r="C98" s="35">
        <v>13520075</v>
      </c>
      <c r="D98" s="35" t="s">
        <v>108</v>
      </c>
      <c r="E98" s="22">
        <v>84</v>
      </c>
      <c r="F98" s="22">
        <v>90</v>
      </c>
      <c r="G98" s="22">
        <v>90</v>
      </c>
      <c r="H98" s="24">
        <v>93</v>
      </c>
      <c r="I98" s="23">
        <v>105</v>
      </c>
      <c r="J98" s="41">
        <v>92</v>
      </c>
      <c r="K98" s="24">
        <v>88</v>
      </c>
      <c r="L98" s="37">
        <v>29</v>
      </c>
      <c r="M98" s="31">
        <f t="shared" si="7"/>
        <v>100</v>
      </c>
      <c r="N98" s="53">
        <f t="shared" si="8"/>
        <v>91.67</v>
      </c>
      <c r="O98" s="54" t="str">
        <f t="shared" si="9"/>
        <v>A</v>
      </c>
      <c r="P98" s="38" t="s">
        <v>108</v>
      </c>
      <c r="Q98" s="38">
        <v>13520075</v>
      </c>
      <c r="R98" s="26" t="s">
        <v>5</v>
      </c>
      <c r="S98" s="26">
        <v>20</v>
      </c>
    </row>
    <row r="99" spans="1:19" ht="14.5" x14ac:dyDescent="0.35">
      <c r="A99" s="21">
        <v>21</v>
      </c>
      <c r="B99" s="21" t="s">
        <v>5</v>
      </c>
      <c r="C99" s="35">
        <v>13520076</v>
      </c>
      <c r="D99" s="35" t="s">
        <v>109</v>
      </c>
      <c r="E99" s="22">
        <v>86</v>
      </c>
      <c r="F99" s="22">
        <v>55</v>
      </c>
      <c r="G99" s="22">
        <v>83</v>
      </c>
      <c r="H99" s="24">
        <v>85</v>
      </c>
      <c r="I99" s="23">
        <v>97</v>
      </c>
      <c r="J99" s="41">
        <v>96</v>
      </c>
      <c r="K99" s="24">
        <v>96</v>
      </c>
      <c r="L99" s="37">
        <v>29</v>
      </c>
      <c r="M99" s="31">
        <f t="shared" si="7"/>
        <v>100</v>
      </c>
      <c r="N99" s="53">
        <f t="shared" si="8"/>
        <v>90.550000000000011</v>
      </c>
      <c r="O99" s="54" t="str">
        <f t="shared" si="9"/>
        <v>A</v>
      </c>
      <c r="P99" s="38" t="s">
        <v>109</v>
      </c>
      <c r="Q99" s="38">
        <v>13520076</v>
      </c>
      <c r="R99" s="26" t="s">
        <v>5</v>
      </c>
      <c r="S99" s="26">
        <v>21</v>
      </c>
    </row>
    <row r="100" spans="1:19" ht="14.5" x14ac:dyDescent="0.35">
      <c r="A100" s="21">
        <v>22</v>
      </c>
      <c r="B100" s="21" t="s">
        <v>5</v>
      </c>
      <c r="C100" s="35">
        <v>13520077</v>
      </c>
      <c r="D100" s="35" t="s">
        <v>110</v>
      </c>
      <c r="E100" s="22">
        <v>82</v>
      </c>
      <c r="F100" s="22">
        <v>61.5</v>
      </c>
      <c r="G100" s="22">
        <v>93</v>
      </c>
      <c r="H100" s="24">
        <v>90</v>
      </c>
      <c r="I100" s="23">
        <v>98</v>
      </c>
      <c r="J100" s="41">
        <v>88</v>
      </c>
      <c r="K100" s="24">
        <v>88</v>
      </c>
      <c r="L100" s="37">
        <v>26</v>
      </c>
      <c r="M100" s="31">
        <f t="shared" si="7"/>
        <v>89.65517241379311</v>
      </c>
      <c r="N100" s="53">
        <f t="shared" si="8"/>
        <v>87.368103448275861</v>
      </c>
      <c r="O100" s="54" t="str">
        <f t="shared" si="9"/>
        <v>A</v>
      </c>
      <c r="P100" s="38" t="s">
        <v>110</v>
      </c>
      <c r="Q100" s="38">
        <v>13520077</v>
      </c>
      <c r="R100" s="26" t="s">
        <v>5</v>
      </c>
      <c r="S100" s="26">
        <v>22</v>
      </c>
    </row>
    <row r="101" spans="1:19" ht="14.5" x14ac:dyDescent="0.35">
      <c r="A101" s="21">
        <v>23</v>
      </c>
      <c r="B101" s="21" t="s">
        <v>5</v>
      </c>
      <c r="C101" s="35">
        <v>13520078</v>
      </c>
      <c r="D101" s="35" t="s">
        <v>111</v>
      </c>
      <c r="E101" s="22">
        <v>82</v>
      </c>
      <c r="F101" s="22">
        <v>88</v>
      </c>
      <c r="G101" s="22">
        <v>91</v>
      </c>
      <c r="H101" s="24">
        <v>93</v>
      </c>
      <c r="I101" s="23">
        <v>85</v>
      </c>
      <c r="J101" s="41">
        <v>96</v>
      </c>
      <c r="K101" s="24">
        <v>96</v>
      </c>
      <c r="L101" s="37">
        <v>29</v>
      </c>
      <c r="M101" s="31">
        <f t="shared" si="7"/>
        <v>100</v>
      </c>
      <c r="N101" s="53">
        <f t="shared" si="8"/>
        <v>92.72</v>
      </c>
      <c r="O101" s="54" t="str">
        <f t="shared" si="9"/>
        <v>A</v>
      </c>
      <c r="P101" s="38" t="s">
        <v>111</v>
      </c>
      <c r="Q101" s="38">
        <v>13520078</v>
      </c>
      <c r="R101" s="26" t="s">
        <v>5</v>
      </c>
      <c r="S101" s="26">
        <v>23</v>
      </c>
    </row>
    <row r="102" spans="1:19" ht="14.5" x14ac:dyDescent="0.35">
      <c r="A102" s="21">
        <v>24</v>
      </c>
      <c r="B102" s="21" t="s">
        <v>5</v>
      </c>
      <c r="C102" s="35">
        <v>13520079</v>
      </c>
      <c r="D102" s="35" t="s">
        <v>112</v>
      </c>
      <c r="E102" s="22">
        <v>89</v>
      </c>
      <c r="F102" s="22">
        <v>72</v>
      </c>
      <c r="G102" s="22">
        <v>87</v>
      </c>
      <c r="H102" s="24">
        <v>86</v>
      </c>
      <c r="I102" s="23">
        <v>77.5</v>
      </c>
      <c r="J102" s="41">
        <v>68</v>
      </c>
      <c r="K102" s="24">
        <v>68</v>
      </c>
      <c r="L102" s="37">
        <v>29</v>
      </c>
      <c r="M102" s="31">
        <f t="shared" si="7"/>
        <v>100</v>
      </c>
      <c r="N102" s="53">
        <f t="shared" si="8"/>
        <v>74.607500000000016</v>
      </c>
      <c r="O102" s="54" t="str">
        <f t="shared" si="9"/>
        <v>B</v>
      </c>
      <c r="P102" s="38" t="s">
        <v>112</v>
      </c>
      <c r="Q102" s="38">
        <v>13520079</v>
      </c>
      <c r="R102" s="26" t="s">
        <v>5</v>
      </c>
      <c r="S102" s="26">
        <v>24</v>
      </c>
    </row>
    <row r="103" spans="1:19" ht="14.5" x14ac:dyDescent="0.35">
      <c r="A103" s="21">
        <v>25</v>
      </c>
      <c r="B103" s="21" t="s">
        <v>5</v>
      </c>
      <c r="C103" s="35">
        <v>13520080</v>
      </c>
      <c r="D103" s="35" t="s">
        <v>113</v>
      </c>
      <c r="E103" s="22">
        <v>84</v>
      </c>
      <c r="F103" s="22">
        <v>81</v>
      </c>
      <c r="G103" s="22">
        <v>93</v>
      </c>
      <c r="H103" s="24">
        <v>84</v>
      </c>
      <c r="I103" s="23">
        <v>72</v>
      </c>
      <c r="J103" s="41">
        <v>60</v>
      </c>
      <c r="K103" s="24">
        <v>80</v>
      </c>
      <c r="L103" s="37">
        <v>29</v>
      </c>
      <c r="M103" s="31">
        <f t="shared" si="7"/>
        <v>100</v>
      </c>
      <c r="N103" s="53">
        <f t="shared" si="8"/>
        <v>75.640000000000015</v>
      </c>
      <c r="O103" s="54" t="str">
        <f t="shared" si="9"/>
        <v>AB</v>
      </c>
      <c r="P103" s="38" t="s">
        <v>113</v>
      </c>
      <c r="Q103" s="38">
        <v>13520080</v>
      </c>
      <c r="R103" s="26" t="s">
        <v>5</v>
      </c>
      <c r="S103" s="26">
        <v>25</v>
      </c>
    </row>
    <row r="104" spans="1:19" ht="14.5" x14ac:dyDescent="0.35">
      <c r="A104" s="21">
        <v>26</v>
      </c>
      <c r="B104" s="21" t="s">
        <v>5</v>
      </c>
      <c r="C104" s="35">
        <v>13520081</v>
      </c>
      <c r="D104" s="35" t="s">
        <v>114</v>
      </c>
      <c r="E104" s="22">
        <v>79</v>
      </c>
      <c r="F104" s="22">
        <v>75</v>
      </c>
      <c r="G104" s="22">
        <v>79</v>
      </c>
      <c r="H104" s="24">
        <v>102</v>
      </c>
      <c r="I104" s="23">
        <v>105</v>
      </c>
      <c r="J104" s="41">
        <v>96</v>
      </c>
      <c r="K104" s="24">
        <v>96</v>
      </c>
      <c r="L104" s="37">
        <v>28</v>
      </c>
      <c r="M104" s="31">
        <f t="shared" si="7"/>
        <v>96.551724137931032</v>
      </c>
      <c r="N104" s="53">
        <f t="shared" si="8"/>
        <v>93.736034482758626</v>
      </c>
      <c r="O104" s="54" t="str">
        <f t="shared" si="9"/>
        <v>A</v>
      </c>
      <c r="P104" s="38" t="s">
        <v>114</v>
      </c>
      <c r="Q104" s="38">
        <v>13520081</v>
      </c>
      <c r="R104" s="26" t="s">
        <v>5</v>
      </c>
      <c r="S104" s="26">
        <v>26</v>
      </c>
    </row>
    <row r="105" spans="1:19" ht="14.5" x14ac:dyDescent="0.35">
      <c r="A105" s="21">
        <v>27</v>
      </c>
      <c r="B105" s="21" t="s">
        <v>5</v>
      </c>
      <c r="C105" s="35">
        <v>13520082</v>
      </c>
      <c r="D105" s="35" t="s">
        <v>115</v>
      </c>
      <c r="E105" s="22">
        <v>82</v>
      </c>
      <c r="F105" s="22">
        <v>58</v>
      </c>
      <c r="G105" s="22">
        <v>87.5</v>
      </c>
      <c r="H105" s="24">
        <v>90</v>
      </c>
      <c r="I105" s="23">
        <v>102</v>
      </c>
      <c r="J105" s="41">
        <v>80</v>
      </c>
      <c r="K105" s="24">
        <v>80</v>
      </c>
      <c r="L105" s="37">
        <v>29</v>
      </c>
      <c r="M105" s="31">
        <f t="shared" si="7"/>
        <v>100</v>
      </c>
      <c r="N105" s="53">
        <f t="shared" si="8"/>
        <v>82.885000000000005</v>
      </c>
      <c r="O105" s="54" t="str">
        <f t="shared" si="9"/>
        <v>A</v>
      </c>
      <c r="P105" s="38" t="s">
        <v>115</v>
      </c>
      <c r="Q105" s="38">
        <v>13520082</v>
      </c>
      <c r="R105" s="26" t="s">
        <v>5</v>
      </c>
      <c r="S105" s="26">
        <v>27</v>
      </c>
    </row>
    <row r="106" spans="1:19" ht="14.5" x14ac:dyDescent="0.35">
      <c r="A106" s="21">
        <v>28</v>
      </c>
      <c r="B106" s="21" t="s">
        <v>5</v>
      </c>
      <c r="C106" s="35">
        <v>13520083</v>
      </c>
      <c r="D106" s="35" t="s">
        <v>116</v>
      </c>
      <c r="E106" s="22">
        <v>84</v>
      </c>
      <c r="F106" s="22">
        <v>88</v>
      </c>
      <c r="G106" s="22">
        <v>89</v>
      </c>
      <c r="H106" s="24">
        <v>104</v>
      </c>
      <c r="I106" s="23">
        <v>105</v>
      </c>
      <c r="J106" s="41">
        <v>88</v>
      </c>
      <c r="K106" s="24">
        <v>84</v>
      </c>
      <c r="L106" s="37">
        <v>24</v>
      </c>
      <c r="M106" s="31">
        <f t="shared" si="7"/>
        <v>82.758620689655174</v>
      </c>
      <c r="N106" s="53">
        <f t="shared" si="8"/>
        <v>90.03017241379311</v>
      </c>
      <c r="O106" s="54" t="str">
        <f t="shared" si="9"/>
        <v>A</v>
      </c>
      <c r="P106" s="38" t="s">
        <v>116</v>
      </c>
      <c r="Q106" s="38">
        <v>13520083</v>
      </c>
      <c r="R106" s="26" t="s">
        <v>5</v>
      </c>
      <c r="S106" s="26">
        <v>28</v>
      </c>
    </row>
    <row r="107" spans="1:19" ht="14.5" x14ac:dyDescent="0.35">
      <c r="A107" s="21">
        <v>29</v>
      </c>
      <c r="B107" s="21" t="s">
        <v>5</v>
      </c>
      <c r="C107" s="35">
        <v>13520084</v>
      </c>
      <c r="D107" s="35" t="s">
        <v>117</v>
      </c>
      <c r="E107" s="22">
        <v>84</v>
      </c>
      <c r="F107" s="22">
        <v>93</v>
      </c>
      <c r="G107" s="22">
        <v>93</v>
      </c>
      <c r="H107" s="24">
        <v>89</v>
      </c>
      <c r="I107" s="23">
        <v>105</v>
      </c>
      <c r="J107" s="41">
        <v>76</v>
      </c>
      <c r="K107" s="24">
        <v>96</v>
      </c>
      <c r="L107" s="37">
        <v>26</v>
      </c>
      <c r="M107" s="31">
        <f t="shared" si="7"/>
        <v>89.65517241379311</v>
      </c>
      <c r="N107" s="53">
        <f t="shared" si="8"/>
        <v>89.223103448275864</v>
      </c>
      <c r="O107" s="54" t="str">
        <f t="shared" si="9"/>
        <v>A</v>
      </c>
      <c r="P107" s="38" t="s">
        <v>117</v>
      </c>
      <c r="Q107" s="38">
        <v>13520084</v>
      </c>
      <c r="R107" s="26" t="s">
        <v>5</v>
      </c>
      <c r="S107" s="26">
        <v>29</v>
      </c>
    </row>
    <row r="108" spans="1:19" ht="14.5" x14ac:dyDescent="0.35">
      <c r="A108" s="21">
        <v>30</v>
      </c>
      <c r="B108" s="21" t="s">
        <v>5</v>
      </c>
      <c r="C108" s="35">
        <v>13520085</v>
      </c>
      <c r="D108" s="35" t="s">
        <v>118</v>
      </c>
      <c r="E108" s="22">
        <v>70</v>
      </c>
      <c r="F108" s="22">
        <v>85.5</v>
      </c>
      <c r="G108" s="22">
        <v>92</v>
      </c>
      <c r="H108" s="24">
        <v>86</v>
      </c>
      <c r="I108" s="23">
        <v>104</v>
      </c>
      <c r="J108" s="41">
        <v>96</v>
      </c>
      <c r="K108" s="24">
        <v>96</v>
      </c>
      <c r="L108" s="37">
        <v>28</v>
      </c>
      <c r="M108" s="31">
        <f t="shared" si="7"/>
        <v>96.551724137931032</v>
      </c>
      <c r="N108" s="53">
        <f t="shared" si="8"/>
        <v>92.966034482758616</v>
      </c>
      <c r="O108" s="54" t="str">
        <f t="shared" si="9"/>
        <v>A</v>
      </c>
      <c r="P108" s="38" t="s">
        <v>118</v>
      </c>
      <c r="Q108" s="38">
        <v>13520085</v>
      </c>
      <c r="R108" s="26" t="s">
        <v>5</v>
      </c>
      <c r="S108" s="26">
        <v>30</v>
      </c>
    </row>
    <row r="109" spans="1:19" ht="14.5" x14ac:dyDescent="0.35">
      <c r="A109" s="21">
        <v>31</v>
      </c>
      <c r="B109" s="21" t="s">
        <v>5</v>
      </c>
      <c r="C109" s="35">
        <v>13520086</v>
      </c>
      <c r="D109" s="35" t="s">
        <v>119</v>
      </c>
      <c r="E109" s="22">
        <v>83</v>
      </c>
      <c r="F109" s="22">
        <v>81</v>
      </c>
      <c r="G109" s="22">
        <v>77</v>
      </c>
      <c r="H109" s="24">
        <v>97</v>
      </c>
      <c r="I109" s="23">
        <v>59</v>
      </c>
      <c r="J109" s="41">
        <v>84</v>
      </c>
      <c r="K109" s="24">
        <v>80</v>
      </c>
      <c r="L109" s="37">
        <v>28</v>
      </c>
      <c r="M109" s="31">
        <f t="shared" si="7"/>
        <v>96.551724137931032</v>
      </c>
      <c r="N109" s="53">
        <f t="shared" si="8"/>
        <v>81.101034482758621</v>
      </c>
      <c r="O109" s="54" t="str">
        <f t="shared" si="9"/>
        <v>AB</v>
      </c>
      <c r="P109" s="38" t="s">
        <v>119</v>
      </c>
      <c r="Q109" s="38">
        <v>13520086</v>
      </c>
      <c r="R109" s="26" t="s">
        <v>5</v>
      </c>
      <c r="S109" s="26">
        <v>31</v>
      </c>
    </row>
    <row r="110" spans="1:19" ht="14.5" x14ac:dyDescent="0.35">
      <c r="A110" s="21">
        <v>32</v>
      </c>
      <c r="B110" s="21" t="s">
        <v>5</v>
      </c>
      <c r="C110" s="35">
        <v>13520087</v>
      </c>
      <c r="D110" s="35" t="s">
        <v>120</v>
      </c>
      <c r="E110" s="22">
        <v>75</v>
      </c>
      <c r="F110" s="22">
        <v>93</v>
      </c>
      <c r="G110" s="22">
        <v>67</v>
      </c>
      <c r="H110" s="24">
        <v>71</v>
      </c>
      <c r="I110" s="23">
        <v>98</v>
      </c>
      <c r="J110" s="41">
        <v>84</v>
      </c>
      <c r="K110" s="24">
        <v>80</v>
      </c>
      <c r="L110" s="37">
        <v>28</v>
      </c>
      <c r="M110" s="31">
        <f t="shared" si="7"/>
        <v>96.551724137931032</v>
      </c>
      <c r="N110" s="53">
        <f t="shared" si="8"/>
        <v>82.046034482758628</v>
      </c>
      <c r="O110" s="54" t="str">
        <f t="shared" si="9"/>
        <v>A</v>
      </c>
      <c r="P110" s="38" t="s">
        <v>120</v>
      </c>
      <c r="Q110" s="38">
        <v>13520087</v>
      </c>
      <c r="R110" s="26" t="s">
        <v>5</v>
      </c>
      <c r="S110" s="26">
        <v>32</v>
      </c>
    </row>
    <row r="111" spans="1:19" ht="14.5" x14ac:dyDescent="0.35">
      <c r="A111" s="21">
        <v>33</v>
      </c>
      <c r="B111" s="21" t="s">
        <v>5</v>
      </c>
      <c r="C111" s="35">
        <v>13520088</v>
      </c>
      <c r="D111" s="35" t="s">
        <v>121</v>
      </c>
      <c r="E111" s="22">
        <v>80</v>
      </c>
      <c r="F111" s="22">
        <v>75.5</v>
      </c>
      <c r="G111" s="22">
        <v>71</v>
      </c>
      <c r="H111" s="24">
        <v>82</v>
      </c>
      <c r="I111" s="23">
        <v>98</v>
      </c>
      <c r="J111" s="41">
        <v>72</v>
      </c>
      <c r="K111" s="24">
        <v>64</v>
      </c>
      <c r="L111" s="37">
        <v>29</v>
      </c>
      <c r="M111" s="31">
        <f t="shared" si="7"/>
        <v>100</v>
      </c>
      <c r="N111" s="53">
        <f t="shared" si="8"/>
        <v>74.835000000000008</v>
      </c>
      <c r="O111" s="54" t="str">
        <f t="shared" si="9"/>
        <v>B</v>
      </c>
      <c r="P111" s="38" t="s">
        <v>121</v>
      </c>
      <c r="Q111" s="38">
        <v>13520088</v>
      </c>
      <c r="R111" s="26" t="s">
        <v>5</v>
      </c>
      <c r="S111" s="26">
        <v>33</v>
      </c>
    </row>
    <row r="112" spans="1:19" ht="14.5" x14ac:dyDescent="0.35">
      <c r="A112" s="21">
        <v>34</v>
      </c>
      <c r="B112" s="21" t="s">
        <v>5</v>
      </c>
      <c r="C112" s="35">
        <v>13520089</v>
      </c>
      <c r="D112" s="35" t="s">
        <v>122</v>
      </c>
      <c r="E112" s="22">
        <v>68</v>
      </c>
      <c r="F112" s="22">
        <v>85</v>
      </c>
      <c r="G112" s="22">
        <v>81</v>
      </c>
      <c r="H112" s="24">
        <v>64</v>
      </c>
      <c r="I112" s="23">
        <v>68</v>
      </c>
      <c r="J112" s="41">
        <v>64</v>
      </c>
      <c r="K112" s="24">
        <v>76</v>
      </c>
      <c r="L112" s="37">
        <v>29</v>
      </c>
      <c r="M112" s="31">
        <f t="shared" si="7"/>
        <v>100</v>
      </c>
      <c r="N112" s="53">
        <f t="shared" si="8"/>
        <v>71.44</v>
      </c>
      <c r="O112" s="54" t="str">
        <f t="shared" si="9"/>
        <v>B</v>
      </c>
      <c r="P112" s="38" t="s">
        <v>122</v>
      </c>
      <c r="Q112" s="38">
        <v>13520089</v>
      </c>
      <c r="R112" s="26" t="s">
        <v>5</v>
      </c>
      <c r="S112" s="26">
        <v>34</v>
      </c>
    </row>
    <row r="113" spans="1:19" ht="14.5" x14ac:dyDescent="0.35">
      <c r="A113" s="21">
        <v>35</v>
      </c>
      <c r="B113" s="21" t="s">
        <v>5</v>
      </c>
      <c r="C113" s="35">
        <v>13520090</v>
      </c>
      <c r="D113" s="35" t="s">
        <v>123</v>
      </c>
      <c r="E113" s="22">
        <v>84</v>
      </c>
      <c r="F113" s="22">
        <v>94</v>
      </c>
      <c r="G113" s="22">
        <v>76</v>
      </c>
      <c r="H113" s="24">
        <v>94</v>
      </c>
      <c r="I113" s="23">
        <v>94</v>
      </c>
      <c r="J113" s="41">
        <v>92</v>
      </c>
      <c r="K113" s="24">
        <v>92</v>
      </c>
      <c r="L113" s="37">
        <v>29</v>
      </c>
      <c r="M113" s="31">
        <f t="shared" si="7"/>
        <v>100</v>
      </c>
      <c r="N113" s="53">
        <f t="shared" si="8"/>
        <v>91.04</v>
      </c>
      <c r="O113" s="54" t="str">
        <f t="shared" si="9"/>
        <v>A</v>
      </c>
      <c r="P113" s="38" t="s">
        <v>123</v>
      </c>
      <c r="Q113" s="38">
        <v>13520090</v>
      </c>
      <c r="R113" s="26" t="s">
        <v>5</v>
      </c>
      <c r="S113" s="26">
        <v>35</v>
      </c>
    </row>
    <row r="114" spans="1:19" ht="14.5" x14ac:dyDescent="0.35">
      <c r="A114" s="21">
        <v>36</v>
      </c>
      <c r="B114" s="21" t="s">
        <v>5</v>
      </c>
      <c r="C114" s="35">
        <v>13520091</v>
      </c>
      <c r="D114" s="35" t="s">
        <v>124</v>
      </c>
      <c r="E114" s="22">
        <v>72</v>
      </c>
      <c r="F114" s="22">
        <v>67.5</v>
      </c>
      <c r="G114" s="22">
        <v>64</v>
      </c>
      <c r="H114" s="24">
        <v>91</v>
      </c>
      <c r="I114" s="23">
        <v>104</v>
      </c>
      <c r="J114" s="41">
        <v>88</v>
      </c>
      <c r="K114" s="24">
        <v>68</v>
      </c>
      <c r="L114" s="37">
        <v>29</v>
      </c>
      <c r="M114" s="31">
        <f t="shared" si="7"/>
        <v>100</v>
      </c>
      <c r="N114" s="53">
        <f t="shared" si="8"/>
        <v>80.400000000000006</v>
      </c>
      <c r="O114" s="54" t="str">
        <f t="shared" si="9"/>
        <v>AB</v>
      </c>
      <c r="P114" s="38" t="s">
        <v>124</v>
      </c>
      <c r="Q114" s="38">
        <v>13520091</v>
      </c>
      <c r="R114" s="26" t="s">
        <v>5</v>
      </c>
      <c r="S114" s="26">
        <v>36</v>
      </c>
    </row>
    <row r="115" spans="1:19" ht="14.5" x14ac:dyDescent="0.35">
      <c r="A115" s="21">
        <v>37</v>
      </c>
      <c r="B115" s="21" t="s">
        <v>5</v>
      </c>
      <c r="C115" s="35">
        <v>13520092</v>
      </c>
      <c r="D115" s="35" t="s">
        <v>125</v>
      </c>
      <c r="E115" s="22">
        <v>83</v>
      </c>
      <c r="F115" s="22">
        <v>51</v>
      </c>
      <c r="G115" s="22">
        <v>80</v>
      </c>
      <c r="H115" s="24">
        <v>84</v>
      </c>
      <c r="I115" s="23">
        <v>93</v>
      </c>
      <c r="J115" s="41">
        <v>80</v>
      </c>
      <c r="K115" s="24">
        <v>84</v>
      </c>
      <c r="L115" s="37">
        <v>28</v>
      </c>
      <c r="M115" s="31">
        <f t="shared" si="7"/>
        <v>96.551724137931032</v>
      </c>
      <c r="N115" s="53">
        <f t="shared" si="8"/>
        <v>81.416034482758633</v>
      </c>
      <c r="O115" s="54" t="str">
        <f t="shared" si="9"/>
        <v>AB</v>
      </c>
      <c r="P115" s="38" t="s">
        <v>125</v>
      </c>
      <c r="Q115" s="38">
        <v>13520092</v>
      </c>
      <c r="R115" s="26" t="s">
        <v>5</v>
      </c>
      <c r="S115" s="26">
        <v>37</v>
      </c>
    </row>
    <row r="116" spans="1:19" ht="14.5" x14ac:dyDescent="0.35">
      <c r="A116" s="21">
        <v>38</v>
      </c>
      <c r="B116" s="21" t="s">
        <v>5</v>
      </c>
      <c r="C116" s="35">
        <v>13520093</v>
      </c>
      <c r="D116" s="35" t="s">
        <v>126</v>
      </c>
      <c r="E116" s="22">
        <v>86</v>
      </c>
      <c r="F116" s="22">
        <v>70</v>
      </c>
      <c r="G116" s="22">
        <v>82</v>
      </c>
      <c r="H116" s="24">
        <v>95</v>
      </c>
      <c r="I116" s="23">
        <v>103</v>
      </c>
      <c r="J116" s="41">
        <v>88</v>
      </c>
      <c r="K116" s="24">
        <v>88</v>
      </c>
      <c r="L116" s="37">
        <v>29</v>
      </c>
      <c r="M116" s="31">
        <f t="shared" si="7"/>
        <v>100</v>
      </c>
      <c r="N116" s="53">
        <f t="shared" si="8"/>
        <v>88.73</v>
      </c>
      <c r="O116" s="54" t="str">
        <f t="shared" si="9"/>
        <v>A</v>
      </c>
      <c r="P116" s="38" t="s">
        <v>126</v>
      </c>
      <c r="Q116" s="38">
        <v>13520093</v>
      </c>
      <c r="R116" s="26" t="s">
        <v>5</v>
      </c>
      <c r="S116" s="26">
        <v>38</v>
      </c>
    </row>
    <row r="117" spans="1:19" ht="14.5" x14ac:dyDescent="0.35">
      <c r="A117" s="21">
        <v>39</v>
      </c>
      <c r="B117" s="21" t="s">
        <v>5</v>
      </c>
      <c r="C117" s="35">
        <v>13520094</v>
      </c>
      <c r="D117" s="35" t="s">
        <v>127</v>
      </c>
      <c r="E117" s="22">
        <v>85</v>
      </c>
      <c r="F117" s="22">
        <v>65.5</v>
      </c>
      <c r="G117" s="22">
        <v>84</v>
      </c>
      <c r="H117" s="24">
        <v>86</v>
      </c>
      <c r="I117" s="23">
        <v>105</v>
      </c>
      <c r="J117" s="41">
        <v>96</v>
      </c>
      <c r="K117" s="24">
        <v>88</v>
      </c>
      <c r="L117" s="37">
        <v>29</v>
      </c>
      <c r="M117" s="31">
        <f t="shared" si="7"/>
        <v>100</v>
      </c>
      <c r="N117" s="53">
        <f t="shared" si="8"/>
        <v>89.990000000000009</v>
      </c>
      <c r="O117" s="54" t="str">
        <f t="shared" si="9"/>
        <v>A</v>
      </c>
      <c r="P117" s="38" t="s">
        <v>127</v>
      </c>
      <c r="Q117" s="38">
        <v>13520094</v>
      </c>
      <c r="R117" s="26" t="s">
        <v>5</v>
      </c>
      <c r="S117" s="26">
        <v>39</v>
      </c>
    </row>
    <row r="118" spans="1:19" ht="14.5" x14ac:dyDescent="0.35">
      <c r="A118" s="21">
        <v>40</v>
      </c>
      <c r="B118" s="21" t="s">
        <v>5</v>
      </c>
      <c r="C118" s="35">
        <v>13520095</v>
      </c>
      <c r="D118" s="35" t="s">
        <v>128</v>
      </c>
      <c r="E118" s="22">
        <v>100</v>
      </c>
      <c r="F118" s="22">
        <v>60</v>
      </c>
      <c r="G118" s="22">
        <v>88</v>
      </c>
      <c r="H118" s="24">
        <v>96</v>
      </c>
      <c r="I118" s="23">
        <v>95</v>
      </c>
      <c r="J118" s="41">
        <v>96</v>
      </c>
      <c r="K118" s="24">
        <v>92</v>
      </c>
      <c r="L118" s="37">
        <v>29</v>
      </c>
      <c r="M118" s="31">
        <f t="shared" ref="M118:M134" si="10" xml:space="preserve"> L118/29 * 100</f>
        <v>100</v>
      </c>
      <c r="N118" s="53">
        <f t="shared" ref="N118:N149" si="11">SUMPRODUCT($E$19:$M$19,E118:M118)</f>
        <v>92.055000000000007</v>
      </c>
      <c r="O118" s="54" t="str">
        <f t="shared" si="9"/>
        <v>A</v>
      </c>
      <c r="P118" s="38" t="s">
        <v>128</v>
      </c>
      <c r="Q118" s="38">
        <v>13520095</v>
      </c>
      <c r="R118" s="26" t="s">
        <v>5</v>
      </c>
      <c r="S118" s="26">
        <v>40</v>
      </c>
    </row>
    <row r="119" spans="1:19" ht="14.5" x14ac:dyDescent="0.35">
      <c r="A119" s="21">
        <v>41</v>
      </c>
      <c r="B119" s="21" t="s">
        <v>5</v>
      </c>
      <c r="C119" s="35">
        <v>13520096</v>
      </c>
      <c r="D119" s="35" t="s">
        <v>129</v>
      </c>
      <c r="E119" s="22">
        <v>83</v>
      </c>
      <c r="F119" s="22">
        <v>49.5</v>
      </c>
      <c r="G119" s="22">
        <v>80</v>
      </c>
      <c r="H119" s="24">
        <v>53</v>
      </c>
      <c r="I119" s="23">
        <v>105</v>
      </c>
      <c r="J119" s="41">
        <v>92</v>
      </c>
      <c r="K119" s="24">
        <v>88</v>
      </c>
      <c r="L119" s="37">
        <v>29</v>
      </c>
      <c r="M119" s="31">
        <f t="shared" si="10"/>
        <v>100</v>
      </c>
      <c r="N119" s="53">
        <f t="shared" si="11"/>
        <v>83.864999999999995</v>
      </c>
      <c r="O119" s="54" t="str">
        <f t="shared" si="9"/>
        <v>A</v>
      </c>
      <c r="P119" s="38" t="s">
        <v>129</v>
      </c>
      <c r="Q119" s="38">
        <v>13520096</v>
      </c>
      <c r="R119" s="26" t="s">
        <v>5</v>
      </c>
      <c r="S119" s="26">
        <v>41</v>
      </c>
    </row>
    <row r="120" spans="1:19" ht="14.5" x14ac:dyDescent="0.35">
      <c r="A120" s="21">
        <v>42</v>
      </c>
      <c r="B120" s="21" t="s">
        <v>5</v>
      </c>
      <c r="C120" s="35">
        <v>13520097</v>
      </c>
      <c r="D120" s="35" t="s">
        <v>130</v>
      </c>
      <c r="E120" s="22">
        <v>100</v>
      </c>
      <c r="F120" s="22">
        <v>58</v>
      </c>
      <c r="G120" s="22">
        <v>78</v>
      </c>
      <c r="H120" s="24">
        <v>87</v>
      </c>
      <c r="I120" s="23">
        <v>90</v>
      </c>
      <c r="J120" s="41">
        <v>40</v>
      </c>
      <c r="K120" s="24">
        <v>80</v>
      </c>
      <c r="L120" s="37">
        <v>27</v>
      </c>
      <c r="M120" s="31">
        <f t="shared" si="10"/>
        <v>93.103448275862064</v>
      </c>
      <c r="N120" s="53">
        <f t="shared" si="11"/>
        <v>70.567068965517251</v>
      </c>
      <c r="O120" s="54" t="str">
        <f t="shared" si="9"/>
        <v>BC</v>
      </c>
      <c r="P120" s="38" t="s">
        <v>130</v>
      </c>
      <c r="Q120" s="38">
        <v>13520097</v>
      </c>
      <c r="R120" s="26" t="s">
        <v>5</v>
      </c>
      <c r="S120" s="26">
        <v>42</v>
      </c>
    </row>
    <row r="121" spans="1:19" ht="14.5" x14ac:dyDescent="0.35">
      <c r="A121" s="21">
        <v>43</v>
      </c>
      <c r="B121" s="21" t="s">
        <v>5</v>
      </c>
      <c r="C121" s="35">
        <v>13520098</v>
      </c>
      <c r="D121" s="35" t="s">
        <v>131</v>
      </c>
      <c r="E121" s="22">
        <v>84</v>
      </c>
      <c r="F121" s="22">
        <v>85.5</v>
      </c>
      <c r="G121" s="22">
        <v>66</v>
      </c>
      <c r="H121" s="24">
        <v>97</v>
      </c>
      <c r="I121" s="23">
        <v>72</v>
      </c>
      <c r="J121" s="41">
        <v>80</v>
      </c>
      <c r="K121" s="24">
        <v>64</v>
      </c>
      <c r="L121" s="37">
        <v>26</v>
      </c>
      <c r="M121" s="31">
        <f t="shared" si="10"/>
        <v>89.65517241379311</v>
      </c>
      <c r="N121" s="53">
        <f t="shared" si="11"/>
        <v>76.343103448275869</v>
      </c>
      <c r="O121" s="54" t="str">
        <f t="shared" si="9"/>
        <v>AB</v>
      </c>
      <c r="P121" s="38" t="s">
        <v>131</v>
      </c>
      <c r="Q121" s="38">
        <v>13520098</v>
      </c>
      <c r="R121" s="26" t="s">
        <v>5</v>
      </c>
      <c r="S121" s="26">
        <v>43</v>
      </c>
    </row>
    <row r="122" spans="1:19" ht="14.5" x14ac:dyDescent="0.35">
      <c r="A122" s="21">
        <v>44</v>
      </c>
      <c r="B122" s="21" t="s">
        <v>5</v>
      </c>
      <c r="C122" s="35">
        <v>13520099</v>
      </c>
      <c r="D122" s="35" t="s">
        <v>132</v>
      </c>
      <c r="E122" s="22">
        <v>86</v>
      </c>
      <c r="F122" s="22">
        <v>45</v>
      </c>
      <c r="G122" s="22">
        <v>89</v>
      </c>
      <c r="H122" s="24">
        <v>92</v>
      </c>
      <c r="I122" s="23">
        <v>93</v>
      </c>
      <c r="J122" s="41">
        <v>76</v>
      </c>
      <c r="K122" s="24">
        <v>80</v>
      </c>
      <c r="L122" s="37">
        <v>27</v>
      </c>
      <c r="M122" s="31">
        <f t="shared" si="10"/>
        <v>93.103448275862064</v>
      </c>
      <c r="N122" s="53">
        <f t="shared" si="11"/>
        <v>80.367068965517248</v>
      </c>
      <c r="O122" s="54" t="str">
        <f t="shared" si="9"/>
        <v>AB</v>
      </c>
      <c r="P122" s="38" t="s">
        <v>132</v>
      </c>
      <c r="Q122" s="38">
        <v>13520099</v>
      </c>
      <c r="R122" s="26" t="s">
        <v>5</v>
      </c>
      <c r="S122" s="26">
        <v>44</v>
      </c>
    </row>
    <row r="123" spans="1:19" ht="14.5" x14ac:dyDescent="0.35">
      <c r="A123" s="21">
        <v>45</v>
      </c>
      <c r="B123" s="21" t="s">
        <v>5</v>
      </c>
      <c r="C123" s="35">
        <v>13520100</v>
      </c>
      <c r="D123" s="35" t="s">
        <v>133</v>
      </c>
      <c r="E123" s="22">
        <v>77</v>
      </c>
      <c r="F123" s="22">
        <v>58</v>
      </c>
      <c r="G123" s="22">
        <v>68</v>
      </c>
      <c r="H123" s="24">
        <v>94</v>
      </c>
      <c r="I123" s="23">
        <v>94</v>
      </c>
      <c r="J123" s="41">
        <v>80</v>
      </c>
      <c r="K123" s="24">
        <v>64</v>
      </c>
      <c r="L123" s="37">
        <v>26</v>
      </c>
      <c r="M123" s="31">
        <f t="shared" si="10"/>
        <v>89.65517241379311</v>
      </c>
      <c r="N123" s="53">
        <f t="shared" si="11"/>
        <v>76.063103448275854</v>
      </c>
      <c r="O123" s="54" t="str">
        <f t="shared" si="9"/>
        <v>AB</v>
      </c>
      <c r="P123" s="38" t="s">
        <v>133</v>
      </c>
      <c r="Q123" s="38">
        <v>13520100</v>
      </c>
      <c r="R123" s="26" t="s">
        <v>5</v>
      </c>
      <c r="S123" s="26">
        <v>45</v>
      </c>
    </row>
    <row r="124" spans="1:19" ht="14.5" x14ac:dyDescent="0.35">
      <c r="A124" s="21">
        <v>46</v>
      </c>
      <c r="B124" s="21" t="s">
        <v>5</v>
      </c>
      <c r="C124" s="38">
        <v>13520101</v>
      </c>
      <c r="D124" s="38" t="s">
        <v>134</v>
      </c>
      <c r="E124" s="22">
        <v>100</v>
      </c>
      <c r="F124" s="22">
        <v>93</v>
      </c>
      <c r="G124" s="22">
        <v>97</v>
      </c>
      <c r="H124" s="24">
        <v>93</v>
      </c>
      <c r="I124" s="23">
        <v>96</v>
      </c>
      <c r="J124" s="41">
        <v>96</v>
      </c>
      <c r="K124" s="24">
        <v>96</v>
      </c>
      <c r="L124" s="38">
        <v>28</v>
      </c>
      <c r="M124" s="31">
        <f t="shared" si="10"/>
        <v>96.551724137931032</v>
      </c>
      <c r="N124" s="53">
        <f t="shared" si="11"/>
        <v>95.83603448275862</v>
      </c>
      <c r="O124" s="54" t="str">
        <f t="shared" si="9"/>
        <v>A</v>
      </c>
      <c r="P124" s="38" t="s">
        <v>134</v>
      </c>
      <c r="Q124" s="38">
        <v>13520101</v>
      </c>
      <c r="R124" s="26" t="s">
        <v>5</v>
      </c>
      <c r="S124" s="26">
        <v>46</v>
      </c>
    </row>
    <row r="125" spans="1:19" ht="14.5" x14ac:dyDescent="0.35">
      <c r="A125" s="21">
        <v>47</v>
      </c>
      <c r="B125" s="21" t="s">
        <v>5</v>
      </c>
      <c r="C125" s="35">
        <v>13520102</v>
      </c>
      <c r="D125" s="35" t="s">
        <v>135</v>
      </c>
      <c r="E125" s="22">
        <v>100</v>
      </c>
      <c r="F125" s="22">
        <v>39</v>
      </c>
      <c r="G125" s="22">
        <v>68.5</v>
      </c>
      <c r="H125" s="24">
        <v>53</v>
      </c>
      <c r="I125" s="23">
        <v>88</v>
      </c>
      <c r="J125" s="41">
        <v>72</v>
      </c>
      <c r="K125" s="24">
        <v>80</v>
      </c>
      <c r="L125" s="37">
        <v>27</v>
      </c>
      <c r="M125" s="31">
        <f t="shared" si="10"/>
        <v>93.103448275862064</v>
      </c>
      <c r="N125" s="53">
        <f t="shared" si="11"/>
        <v>73.752068965517253</v>
      </c>
      <c r="O125" s="54" t="str">
        <f t="shared" si="9"/>
        <v>B</v>
      </c>
      <c r="P125" s="38" t="s">
        <v>135</v>
      </c>
      <c r="Q125" s="38">
        <v>13520102</v>
      </c>
      <c r="R125" s="26" t="s">
        <v>5</v>
      </c>
      <c r="S125" s="26">
        <v>47</v>
      </c>
    </row>
    <row r="126" spans="1:19" ht="14.5" x14ac:dyDescent="0.35">
      <c r="A126" s="21">
        <v>48</v>
      </c>
      <c r="B126" s="21" t="s">
        <v>5</v>
      </c>
      <c r="C126" s="35">
        <v>13520103</v>
      </c>
      <c r="D126" s="35" t="s">
        <v>136</v>
      </c>
      <c r="E126" s="22">
        <v>85</v>
      </c>
      <c r="F126" s="22">
        <v>80</v>
      </c>
      <c r="G126" s="22">
        <v>63</v>
      </c>
      <c r="H126" s="24">
        <v>101</v>
      </c>
      <c r="I126" s="23">
        <v>105</v>
      </c>
      <c r="J126" s="41">
        <v>64</v>
      </c>
      <c r="K126" s="24">
        <v>92</v>
      </c>
      <c r="L126" s="37">
        <v>29</v>
      </c>
      <c r="M126" s="31">
        <f t="shared" si="10"/>
        <v>100</v>
      </c>
      <c r="N126" s="53">
        <f t="shared" si="11"/>
        <v>83.27000000000001</v>
      </c>
      <c r="O126" s="54" t="str">
        <f t="shared" si="9"/>
        <v>A</v>
      </c>
      <c r="P126" s="38" t="s">
        <v>136</v>
      </c>
      <c r="Q126" s="38">
        <v>13520103</v>
      </c>
      <c r="R126" s="26" t="s">
        <v>5</v>
      </c>
      <c r="S126" s="26">
        <v>48</v>
      </c>
    </row>
    <row r="127" spans="1:19" ht="14.5" x14ac:dyDescent="0.35">
      <c r="A127" s="21">
        <v>49</v>
      </c>
      <c r="B127" s="21" t="s">
        <v>5</v>
      </c>
      <c r="C127" s="35">
        <v>13520104</v>
      </c>
      <c r="D127" s="35" t="s">
        <v>137</v>
      </c>
      <c r="E127" s="22">
        <v>76</v>
      </c>
      <c r="F127" s="22">
        <v>95</v>
      </c>
      <c r="G127" s="22">
        <v>90</v>
      </c>
      <c r="H127" s="24">
        <v>90</v>
      </c>
      <c r="I127" s="23">
        <v>105</v>
      </c>
      <c r="J127" s="41">
        <v>84</v>
      </c>
      <c r="K127" s="24">
        <v>80</v>
      </c>
      <c r="L127" s="37">
        <v>28</v>
      </c>
      <c r="M127" s="31">
        <f t="shared" si="10"/>
        <v>96.551724137931032</v>
      </c>
      <c r="N127" s="53">
        <f t="shared" si="11"/>
        <v>86.596034482758625</v>
      </c>
      <c r="O127" s="54" t="str">
        <f t="shared" si="9"/>
        <v>A</v>
      </c>
      <c r="P127" s="38" t="s">
        <v>137</v>
      </c>
      <c r="Q127" s="38">
        <v>13520104</v>
      </c>
      <c r="R127" s="26" t="s">
        <v>5</v>
      </c>
      <c r="S127" s="26">
        <v>49</v>
      </c>
    </row>
    <row r="128" spans="1:19" ht="14.5" x14ac:dyDescent="0.35">
      <c r="A128" s="21">
        <v>50</v>
      </c>
      <c r="B128" s="21" t="s">
        <v>5</v>
      </c>
      <c r="C128" s="35">
        <v>13520105</v>
      </c>
      <c r="D128" s="35" t="s">
        <v>138</v>
      </c>
      <c r="E128" s="22">
        <v>74</v>
      </c>
      <c r="F128" s="22">
        <v>95</v>
      </c>
      <c r="G128" s="22">
        <v>82</v>
      </c>
      <c r="H128" s="24">
        <v>93</v>
      </c>
      <c r="I128" s="23">
        <v>105</v>
      </c>
      <c r="J128" s="41">
        <v>88</v>
      </c>
      <c r="K128" s="24">
        <v>88</v>
      </c>
      <c r="L128" s="37">
        <v>29</v>
      </c>
      <c r="M128" s="31">
        <f t="shared" si="10"/>
        <v>100</v>
      </c>
      <c r="N128" s="53">
        <f t="shared" si="11"/>
        <v>89.64</v>
      </c>
      <c r="O128" s="54" t="str">
        <f t="shared" si="9"/>
        <v>A</v>
      </c>
      <c r="P128" s="38" t="s">
        <v>138</v>
      </c>
      <c r="Q128" s="38">
        <v>13520105</v>
      </c>
      <c r="R128" s="26" t="s">
        <v>5</v>
      </c>
      <c r="S128" s="26">
        <v>50</v>
      </c>
    </row>
    <row r="129" spans="1:19" ht="14.5" x14ac:dyDescent="0.35">
      <c r="A129" s="21">
        <v>51</v>
      </c>
      <c r="B129" s="21" t="s">
        <v>5</v>
      </c>
      <c r="C129" s="35">
        <v>13520106</v>
      </c>
      <c r="D129" s="35" t="s">
        <v>139</v>
      </c>
      <c r="E129" s="22">
        <v>86</v>
      </c>
      <c r="F129" s="22">
        <v>79.5</v>
      </c>
      <c r="G129" s="22">
        <v>84</v>
      </c>
      <c r="H129" s="24">
        <v>100</v>
      </c>
      <c r="I129" s="23">
        <v>90</v>
      </c>
      <c r="J129" s="41">
        <v>92</v>
      </c>
      <c r="K129" s="24">
        <v>88</v>
      </c>
      <c r="L129" s="37">
        <v>28</v>
      </c>
      <c r="M129" s="31">
        <f t="shared" si="10"/>
        <v>96.551724137931032</v>
      </c>
      <c r="N129" s="53">
        <f t="shared" si="11"/>
        <v>89.746034482758631</v>
      </c>
      <c r="O129" s="54" t="str">
        <f t="shared" si="9"/>
        <v>A</v>
      </c>
      <c r="P129" s="38" t="s">
        <v>139</v>
      </c>
      <c r="Q129" s="38">
        <v>13520106</v>
      </c>
      <c r="R129" s="26" t="s">
        <v>5</v>
      </c>
      <c r="S129" s="26">
        <v>51</v>
      </c>
    </row>
    <row r="130" spans="1:19" ht="14.5" x14ac:dyDescent="0.35">
      <c r="A130" s="21">
        <v>52</v>
      </c>
      <c r="B130" s="21" t="s">
        <v>5</v>
      </c>
      <c r="C130" s="35">
        <v>13520107</v>
      </c>
      <c r="D130" s="35" t="s">
        <v>140</v>
      </c>
      <c r="E130" s="22">
        <v>81</v>
      </c>
      <c r="F130" s="22">
        <v>64.5</v>
      </c>
      <c r="G130" s="22">
        <v>88</v>
      </c>
      <c r="H130" s="24">
        <v>84</v>
      </c>
      <c r="I130" s="23">
        <v>104</v>
      </c>
      <c r="J130" s="41">
        <v>96</v>
      </c>
      <c r="K130" s="24">
        <v>92</v>
      </c>
      <c r="L130" s="37">
        <v>29</v>
      </c>
      <c r="M130" s="31">
        <f t="shared" si="10"/>
        <v>100</v>
      </c>
      <c r="N130" s="53">
        <f t="shared" si="11"/>
        <v>90.725000000000009</v>
      </c>
      <c r="O130" s="54" t="str">
        <f t="shared" si="9"/>
        <v>A</v>
      </c>
      <c r="P130" s="38" t="s">
        <v>140</v>
      </c>
      <c r="Q130" s="38">
        <v>13520107</v>
      </c>
      <c r="R130" s="26" t="s">
        <v>5</v>
      </c>
      <c r="S130" s="26">
        <v>52</v>
      </c>
    </row>
    <row r="131" spans="1:19" ht="14.5" x14ac:dyDescent="0.35">
      <c r="A131" s="21">
        <v>53</v>
      </c>
      <c r="B131" s="21" t="s">
        <v>5</v>
      </c>
      <c r="C131" s="35">
        <v>13520108</v>
      </c>
      <c r="D131" s="35" t="s">
        <v>141</v>
      </c>
      <c r="E131" s="22">
        <v>48.5</v>
      </c>
      <c r="F131" s="22">
        <v>23</v>
      </c>
      <c r="G131" s="22">
        <v>36.5</v>
      </c>
      <c r="H131" s="24">
        <v>64</v>
      </c>
      <c r="I131" s="23">
        <v>85</v>
      </c>
      <c r="J131" s="41">
        <v>72</v>
      </c>
      <c r="K131" s="24">
        <v>60</v>
      </c>
      <c r="L131" s="37">
        <v>24</v>
      </c>
      <c r="M131" s="31">
        <f t="shared" si="10"/>
        <v>82.758620689655174</v>
      </c>
      <c r="N131" s="53">
        <f t="shared" si="11"/>
        <v>61.820172413793109</v>
      </c>
      <c r="O131" s="54" t="str">
        <f t="shared" si="9"/>
        <v>BC</v>
      </c>
      <c r="P131" s="38" t="s">
        <v>141</v>
      </c>
      <c r="Q131" s="38">
        <v>13520108</v>
      </c>
      <c r="R131" s="26" t="s">
        <v>5</v>
      </c>
      <c r="S131" s="26">
        <v>53</v>
      </c>
    </row>
    <row r="132" spans="1:19" ht="14.5" x14ac:dyDescent="0.35">
      <c r="A132" s="21">
        <v>54</v>
      </c>
      <c r="B132" s="21" t="s">
        <v>5</v>
      </c>
      <c r="C132" s="35">
        <v>13520109</v>
      </c>
      <c r="D132" s="35" t="s">
        <v>142</v>
      </c>
      <c r="E132" s="22">
        <v>82</v>
      </c>
      <c r="F132" s="22">
        <v>88</v>
      </c>
      <c r="G132" s="22">
        <v>96</v>
      </c>
      <c r="H132" s="24">
        <v>93</v>
      </c>
      <c r="I132" s="23">
        <v>105</v>
      </c>
      <c r="J132" s="41">
        <v>96</v>
      </c>
      <c r="K132" s="24">
        <v>96</v>
      </c>
      <c r="L132" s="37">
        <v>27</v>
      </c>
      <c r="M132" s="31">
        <f t="shared" si="10"/>
        <v>93.103448275862064</v>
      </c>
      <c r="N132" s="53">
        <f t="shared" si="11"/>
        <v>95.032068965517226</v>
      </c>
      <c r="O132" s="54" t="str">
        <f t="shared" si="9"/>
        <v>A</v>
      </c>
      <c r="P132" s="38" t="s">
        <v>142</v>
      </c>
      <c r="Q132" s="38">
        <v>13520109</v>
      </c>
      <c r="R132" s="26" t="s">
        <v>5</v>
      </c>
      <c r="S132" s="26">
        <v>54</v>
      </c>
    </row>
    <row r="133" spans="1:19" ht="14.5" x14ac:dyDescent="0.35">
      <c r="A133" s="21">
        <v>55</v>
      </c>
      <c r="B133" s="21" t="s">
        <v>5</v>
      </c>
      <c r="C133" s="35">
        <v>13520110</v>
      </c>
      <c r="D133" s="35" t="s">
        <v>143</v>
      </c>
      <c r="E133" s="22">
        <v>69</v>
      </c>
      <c r="F133" s="22">
        <v>80</v>
      </c>
      <c r="G133" s="22">
        <v>89</v>
      </c>
      <c r="H133" s="24">
        <v>91</v>
      </c>
      <c r="I133" s="23">
        <v>83</v>
      </c>
      <c r="J133" s="41">
        <v>76</v>
      </c>
      <c r="K133" s="24">
        <v>68</v>
      </c>
      <c r="L133" s="37">
        <v>29</v>
      </c>
      <c r="M133" s="31">
        <f t="shared" si="10"/>
        <v>100</v>
      </c>
      <c r="N133" s="53">
        <f t="shared" si="11"/>
        <v>77.25</v>
      </c>
      <c r="O133" s="54" t="str">
        <f t="shared" si="9"/>
        <v>AB</v>
      </c>
      <c r="P133" s="38" t="s">
        <v>143</v>
      </c>
      <c r="Q133" s="38">
        <v>13520110</v>
      </c>
      <c r="R133" s="26" t="s">
        <v>5</v>
      </c>
      <c r="S133" s="26">
        <v>55</v>
      </c>
    </row>
    <row r="134" spans="1:19" ht="14.5" x14ac:dyDescent="0.35">
      <c r="A134" s="21">
        <v>56</v>
      </c>
      <c r="B134" s="21" t="s">
        <v>5</v>
      </c>
      <c r="C134" s="35">
        <v>13520111</v>
      </c>
      <c r="D134" s="35" t="s">
        <v>144</v>
      </c>
      <c r="E134" s="22">
        <v>84</v>
      </c>
      <c r="F134" s="22">
        <v>78.5</v>
      </c>
      <c r="G134" s="22">
        <v>86</v>
      </c>
      <c r="H134" s="24">
        <v>83</v>
      </c>
      <c r="I134" s="23">
        <v>104</v>
      </c>
      <c r="J134" s="41">
        <v>68</v>
      </c>
      <c r="K134" s="24">
        <v>84</v>
      </c>
      <c r="L134" s="37">
        <v>29</v>
      </c>
      <c r="M134" s="31">
        <f t="shared" si="10"/>
        <v>100</v>
      </c>
      <c r="N134" s="53">
        <f t="shared" si="11"/>
        <v>81.59</v>
      </c>
      <c r="O134" s="54" t="str">
        <f t="shared" si="9"/>
        <v>AB</v>
      </c>
      <c r="P134" s="38" t="s">
        <v>144</v>
      </c>
      <c r="Q134" s="38">
        <v>13520111</v>
      </c>
      <c r="R134" s="26" t="s">
        <v>5</v>
      </c>
      <c r="S134" s="26">
        <v>56</v>
      </c>
    </row>
    <row r="135" spans="1:19" ht="14.5" x14ac:dyDescent="0.35">
      <c r="A135" s="21">
        <v>1</v>
      </c>
      <c r="B135" s="21" t="s">
        <v>6</v>
      </c>
      <c r="C135" s="35">
        <v>13520112</v>
      </c>
      <c r="D135" s="35" t="s">
        <v>145</v>
      </c>
      <c r="E135" s="22">
        <v>86</v>
      </c>
      <c r="F135" s="22">
        <v>100</v>
      </c>
      <c r="G135" s="22">
        <v>97</v>
      </c>
      <c r="H135" s="24">
        <v>94</v>
      </c>
      <c r="I135" s="23">
        <v>98</v>
      </c>
      <c r="J135" s="41">
        <v>96</v>
      </c>
      <c r="K135" s="24">
        <v>96</v>
      </c>
      <c r="L135" s="37">
        <v>27</v>
      </c>
      <c r="M135" s="31">
        <f t="shared" ref="M135:M166" si="12" xml:space="preserve"> L135/27 * 100</f>
        <v>100</v>
      </c>
      <c r="N135" s="53">
        <f t="shared" si="11"/>
        <v>95.72999999999999</v>
      </c>
      <c r="O135" s="54" t="str">
        <f t="shared" si="9"/>
        <v>A</v>
      </c>
      <c r="P135" s="38" t="s">
        <v>145</v>
      </c>
      <c r="Q135" s="38">
        <v>13520112</v>
      </c>
      <c r="R135" s="26" t="s">
        <v>6</v>
      </c>
      <c r="S135" s="26">
        <v>1</v>
      </c>
    </row>
    <row r="136" spans="1:19" ht="14.5" x14ac:dyDescent="0.35">
      <c r="A136" s="21">
        <v>2</v>
      </c>
      <c r="B136" s="21" t="s">
        <v>6</v>
      </c>
      <c r="C136" s="35">
        <v>13520113</v>
      </c>
      <c r="D136" s="35" t="s">
        <v>146</v>
      </c>
      <c r="E136" s="22">
        <v>67</v>
      </c>
      <c r="F136" s="22">
        <v>58.5</v>
      </c>
      <c r="G136" s="22">
        <v>81</v>
      </c>
      <c r="H136" s="24">
        <v>87</v>
      </c>
      <c r="I136" s="23">
        <v>98</v>
      </c>
      <c r="J136" s="41">
        <v>96</v>
      </c>
      <c r="K136" s="24">
        <v>96</v>
      </c>
      <c r="L136" s="37">
        <v>26</v>
      </c>
      <c r="M136" s="31">
        <f t="shared" si="12"/>
        <v>96.296296296296291</v>
      </c>
      <c r="N136" s="53">
        <f t="shared" si="11"/>
        <v>89.565925925925939</v>
      </c>
      <c r="O136" s="54" t="str">
        <f t="shared" si="9"/>
        <v>A</v>
      </c>
      <c r="P136" s="38" t="s">
        <v>146</v>
      </c>
      <c r="Q136" s="38">
        <v>13520113</v>
      </c>
      <c r="R136" s="26" t="s">
        <v>6</v>
      </c>
      <c r="S136" s="26">
        <v>2</v>
      </c>
    </row>
    <row r="137" spans="1:19" ht="14.5" x14ac:dyDescent="0.35">
      <c r="A137" s="21">
        <v>3</v>
      </c>
      <c r="B137" s="21" t="s">
        <v>6</v>
      </c>
      <c r="C137" s="36">
        <v>13520114</v>
      </c>
      <c r="D137" s="36" t="s">
        <v>147</v>
      </c>
      <c r="E137" s="22">
        <v>62</v>
      </c>
      <c r="F137" s="22">
        <v>69</v>
      </c>
      <c r="G137" s="22">
        <v>76</v>
      </c>
      <c r="H137" s="24">
        <v>84</v>
      </c>
      <c r="I137" s="23">
        <v>84</v>
      </c>
      <c r="J137" s="41">
        <v>96</v>
      </c>
      <c r="K137" s="24">
        <v>96</v>
      </c>
      <c r="L137" s="38">
        <v>25</v>
      </c>
      <c r="M137" s="32">
        <f t="shared" si="12"/>
        <v>92.592592592592595</v>
      </c>
      <c r="N137" s="53">
        <f t="shared" si="11"/>
        <v>87.741851851851862</v>
      </c>
      <c r="O137" s="54" t="str">
        <f t="shared" si="9"/>
        <v>A</v>
      </c>
      <c r="P137" s="38" t="s">
        <v>147</v>
      </c>
      <c r="Q137" s="38">
        <v>13520114</v>
      </c>
      <c r="R137" s="26" t="s">
        <v>6</v>
      </c>
      <c r="S137" s="26">
        <v>3</v>
      </c>
    </row>
    <row r="138" spans="1:19" ht="14.5" x14ac:dyDescent="0.35">
      <c r="A138" s="21">
        <v>4</v>
      </c>
      <c r="B138" s="21" t="s">
        <v>6</v>
      </c>
      <c r="C138" s="36">
        <v>13520115</v>
      </c>
      <c r="D138" s="36" t="s">
        <v>148</v>
      </c>
      <c r="E138" s="22">
        <v>66</v>
      </c>
      <c r="F138" s="22">
        <v>83</v>
      </c>
      <c r="G138" s="22">
        <v>93</v>
      </c>
      <c r="H138" s="24">
        <v>80</v>
      </c>
      <c r="I138" s="23">
        <v>105</v>
      </c>
      <c r="J138" s="41">
        <v>92</v>
      </c>
      <c r="K138" s="24">
        <v>92</v>
      </c>
      <c r="L138" s="38">
        <v>26</v>
      </c>
      <c r="M138" s="32">
        <f t="shared" si="12"/>
        <v>96.296296296296291</v>
      </c>
      <c r="N138" s="53">
        <f t="shared" si="11"/>
        <v>89.810925925925929</v>
      </c>
      <c r="O138" s="54" t="str">
        <f t="shared" si="9"/>
        <v>A</v>
      </c>
      <c r="P138" s="38" t="s">
        <v>148</v>
      </c>
      <c r="Q138" s="38">
        <v>13520115</v>
      </c>
      <c r="R138" s="26" t="s">
        <v>6</v>
      </c>
      <c r="S138" s="26">
        <v>4</v>
      </c>
    </row>
    <row r="139" spans="1:19" ht="14.5" x14ac:dyDescent="0.35">
      <c r="A139" s="21">
        <v>5</v>
      </c>
      <c r="B139" s="21" t="s">
        <v>6</v>
      </c>
      <c r="C139" s="36">
        <v>13520116</v>
      </c>
      <c r="D139" s="36" t="s">
        <v>149</v>
      </c>
      <c r="E139" s="22">
        <v>84</v>
      </c>
      <c r="F139" s="22">
        <v>72.5</v>
      </c>
      <c r="G139" s="22">
        <v>64</v>
      </c>
      <c r="H139" s="24">
        <v>94</v>
      </c>
      <c r="I139" s="23">
        <v>104</v>
      </c>
      <c r="J139" s="41">
        <v>72</v>
      </c>
      <c r="K139" s="24">
        <v>72</v>
      </c>
      <c r="L139" s="38">
        <v>25</v>
      </c>
      <c r="M139" s="32">
        <f t="shared" si="12"/>
        <v>92.592592592592595</v>
      </c>
      <c r="N139" s="53">
        <f t="shared" si="11"/>
        <v>78.396851851851864</v>
      </c>
      <c r="O139" s="54" t="str">
        <f t="shared" si="9"/>
        <v>AB</v>
      </c>
      <c r="P139" s="38" t="s">
        <v>149</v>
      </c>
      <c r="Q139" s="38">
        <v>13520116</v>
      </c>
      <c r="R139" s="26" t="s">
        <v>6</v>
      </c>
      <c r="S139" s="26">
        <v>5</v>
      </c>
    </row>
    <row r="140" spans="1:19" ht="14.5" x14ac:dyDescent="0.35">
      <c r="A140" s="21">
        <v>6</v>
      </c>
      <c r="B140" s="21" t="s">
        <v>6</v>
      </c>
      <c r="C140" s="36">
        <v>13520117</v>
      </c>
      <c r="D140" s="36" t="s">
        <v>150</v>
      </c>
      <c r="E140" s="22">
        <v>85</v>
      </c>
      <c r="F140" s="22">
        <v>71.5</v>
      </c>
      <c r="G140" s="22">
        <v>93</v>
      </c>
      <c r="H140" s="24">
        <v>93</v>
      </c>
      <c r="I140" s="23">
        <v>104</v>
      </c>
      <c r="J140" s="41">
        <v>64</v>
      </c>
      <c r="K140" s="24">
        <v>80</v>
      </c>
      <c r="L140" s="38">
        <v>27</v>
      </c>
      <c r="M140" s="32">
        <f t="shared" si="12"/>
        <v>100</v>
      </c>
      <c r="N140" s="53">
        <f t="shared" si="11"/>
        <v>80.470000000000013</v>
      </c>
      <c r="O140" s="54" t="str">
        <f t="shared" si="9"/>
        <v>AB</v>
      </c>
      <c r="P140" s="38" t="s">
        <v>150</v>
      </c>
      <c r="Q140" s="38">
        <v>13520117</v>
      </c>
      <c r="R140" s="26" t="s">
        <v>6</v>
      </c>
      <c r="S140" s="26">
        <v>6</v>
      </c>
    </row>
    <row r="141" spans="1:19" ht="14.5" x14ac:dyDescent="0.35">
      <c r="A141" s="21">
        <v>7</v>
      </c>
      <c r="B141" s="21" t="s">
        <v>6</v>
      </c>
      <c r="C141" s="36">
        <v>13520118</v>
      </c>
      <c r="D141" s="36" t="s">
        <v>151</v>
      </c>
      <c r="E141" s="22">
        <v>76</v>
      </c>
      <c r="F141" s="22">
        <v>83</v>
      </c>
      <c r="G141" s="22">
        <v>64</v>
      </c>
      <c r="H141" s="24">
        <v>85</v>
      </c>
      <c r="I141" s="23">
        <v>80</v>
      </c>
      <c r="J141" s="41">
        <v>84</v>
      </c>
      <c r="K141" s="24">
        <v>72</v>
      </c>
      <c r="L141" s="38">
        <v>27</v>
      </c>
      <c r="M141" s="32">
        <f t="shared" si="12"/>
        <v>100</v>
      </c>
      <c r="N141" s="53">
        <f t="shared" si="11"/>
        <v>78.615000000000009</v>
      </c>
      <c r="O141" s="54" t="str">
        <f t="shared" si="9"/>
        <v>AB</v>
      </c>
      <c r="P141" s="38" t="s">
        <v>151</v>
      </c>
      <c r="Q141" s="38">
        <v>13520118</v>
      </c>
      <c r="R141" s="26" t="s">
        <v>6</v>
      </c>
      <c r="S141" s="26">
        <v>7</v>
      </c>
    </row>
    <row r="142" spans="1:19" ht="14.5" x14ac:dyDescent="0.35">
      <c r="A142" s="21">
        <v>8</v>
      </c>
      <c r="B142" s="21" t="s">
        <v>6</v>
      </c>
      <c r="C142" s="36">
        <v>13520119</v>
      </c>
      <c r="D142" s="36" t="s">
        <v>152</v>
      </c>
      <c r="E142" s="22">
        <v>86</v>
      </c>
      <c r="F142" s="22">
        <v>93</v>
      </c>
      <c r="G142" s="22">
        <v>85</v>
      </c>
      <c r="H142" s="24">
        <v>80</v>
      </c>
      <c r="I142" s="23">
        <v>103</v>
      </c>
      <c r="J142" s="41">
        <v>100</v>
      </c>
      <c r="K142" s="24">
        <v>96</v>
      </c>
      <c r="L142" s="38">
        <v>26</v>
      </c>
      <c r="M142" s="32">
        <f t="shared" si="12"/>
        <v>96.296296296296291</v>
      </c>
      <c r="N142" s="53">
        <f t="shared" si="11"/>
        <v>94.500925925925941</v>
      </c>
      <c r="O142" s="54" t="str">
        <f t="shared" si="9"/>
        <v>A</v>
      </c>
      <c r="P142" s="38" t="s">
        <v>152</v>
      </c>
      <c r="Q142" s="38">
        <v>13520119</v>
      </c>
      <c r="R142" s="26" t="s">
        <v>6</v>
      </c>
      <c r="S142" s="26">
        <v>8</v>
      </c>
    </row>
    <row r="143" spans="1:19" ht="14.5" x14ac:dyDescent="0.35">
      <c r="A143" s="21">
        <v>9</v>
      </c>
      <c r="B143" s="21" t="s">
        <v>6</v>
      </c>
      <c r="C143" s="36">
        <v>13520120</v>
      </c>
      <c r="D143" s="36" t="s">
        <v>153</v>
      </c>
      <c r="E143" s="22">
        <v>80</v>
      </c>
      <c r="F143" s="22">
        <v>85</v>
      </c>
      <c r="G143" s="22">
        <v>99</v>
      </c>
      <c r="H143" s="24">
        <v>86</v>
      </c>
      <c r="I143" s="23">
        <v>72</v>
      </c>
      <c r="J143" s="41">
        <v>68</v>
      </c>
      <c r="K143" s="24">
        <v>80</v>
      </c>
      <c r="L143" s="38">
        <v>26</v>
      </c>
      <c r="M143" s="32">
        <f t="shared" si="12"/>
        <v>96.296296296296291</v>
      </c>
      <c r="N143" s="53">
        <f t="shared" si="11"/>
        <v>78.435925925925929</v>
      </c>
      <c r="O143" s="54" t="str">
        <f t="shared" si="9"/>
        <v>AB</v>
      </c>
      <c r="P143" s="38" t="s">
        <v>153</v>
      </c>
      <c r="Q143" s="38">
        <v>13520120</v>
      </c>
      <c r="R143" s="26" t="s">
        <v>6</v>
      </c>
      <c r="S143" s="26">
        <v>9</v>
      </c>
    </row>
    <row r="144" spans="1:19" ht="14.5" x14ac:dyDescent="0.35">
      <c r="A144" s="21">
        <v>10</v>
      </c>
      <c r="B144" s="21" t="s">
        <v>6</v>
      </c>
      <c r="C144" s="36">
        <v>13520121</v>
      </c>
      <c r="D144" s="36" t="s">
        <v>154</v>
      </c>
      <c r="E144" s="22">
        <v>72</v>
      </c>
      <c r="F144" s="22">
        <v>63.5</v>
      </c>
      <c r="G144" s="22">
        <v>52.5</v>
      </c>
      <c r="H144" s="24">
        <v>89</v>
      </c>
      <c r="I144" s="23">
        <v>85</v>
      </c>
      <c r="J144" s="41">
        <v>72</v>
      </c>
      <c r="K144" s="24">
        <v>56</v>
      </c>
      <c r="L144" s="38">
        <v>26</v>
      </c>
      <c r="M144" s="32">
        <f t="shared" si="12"/>
        <v>96.296296296296291</v>
      </c>
      <c r="N144" s="53">
        <f t="shared" si="11"/>
        <v>69.195925925925934</v>
      </c>
      <c r="O144" s="54" t="str">
        <f t="shared" si="9"/>
        <v>BC</v>
      </c>
      <c r="P144" s="38" t="s">
        <v>154</v>
      </c>
      <c r="Q144" s="38">
        <v>13520121</v>
      </c>
      <c r="R144" s="26" t="s">
        <v>6</v>
      </c>
      <c r="S144" s="26">
        <v>10</v>
      </c>
    </row>
    <row r="145" spans="1:19" ht="14.5" x14ac:dyDescent="0.35">
      <c r="A145" s="21">
        <v>11</v>
      </c>
      <c r="B145" s="21" t="s">
        <v>6</v>
      </c>
      <c r="C145" s="36">
        <v>13520122</v>
      </c>
      <c r="D145" s="36" t="s">
        <v>155</v>
      </c>
      <c r="E145" s="22">
        <v>72.5</v>
      </c>
      <c r="F145" s="22">
        <v>75.5</v>
      </c>
      <c r="G145" s="22">
        <v>61</v>
      </c>
      <c r="H145" s="24">
        <v>97</v>
      </c>
      <c r="I145" s="23">
        <v>105</v>
      </c>
      <c r="J145" s="41">
        <v>64</v>
      </c>
      <c r="K145" s="24">
        <v>60</v>
      </c>
      <c r="L145" s="38">
        <v>26</v>
      </c>
      <c r="M145" s="32">
        <f t="shared" si="12"/>
        <v>96.296296296296291</v>
      </c>
      <c r="N145" s="53">
        <f t="shared" si="11"/>
        <v>72.485925925925926</v>
      </c>
      <c r="O145" s="54" t="str">
        <f t="shared" si="9"/>
        <v>B</v>
      </c>
      <c r="P145" s="38" t="s">
        <v>155</v>
      </c>
      <c r="Q145" s="38">
        <v>13520122</v>
      </c>
      <c r="R145" s="26" t="s">
        <v>6</v>
      </c>
      <c r="S145" s="26">
        <v>11</v>
      </c>
    </row>
    <row r="146" spans="1:19" ht="14.5" x14ac:dyDescent="0.35">
      <c r="A146" s="21">
        <v>12</v>
      </c>
      <c r="B146" s="21" t="s">
        <v>6</v>
      </c>
      <c r="C146" s="36">
        <v>13520123</v>
      </c>
      <c r="D146" s="36" t="s">
        <v>156</v>
      </c>
      <c r="E146" s="22">
        <v>76</v>
      </c>
      <c r="F146" s="22">
        <v>81</v>
      </c>
      <c r="G146" s="22">
        <v>102</v>
      </c>
      <c r="H146" s="24">
        <v>93</v>
      </c>
      <c r="I146" s="23">
        <v>72</v>
      </c>
      <c r="J146" s="41">
        <v>80</v>
      </c>
      <c r="K146" s="24">
        <v>88</v>
      </c>
      <c r="L146" s="38">
        <v>26</v>
      </c>
      <c r="M146" s="32">
        <f t="shared" si="12"/>
        <v>96.296296296296291</v>
      </c>
      <c r="N146" s="53">
        <f t="shared" si="11"/>
        <v>84.420925925925928</v>
      </c>
      <c r="O146" s="54" t="str">
        <f t="shared" si="9"/>
        <v>A</v>
      </c>
      <c r="P146" s="38" t="s">
        <v>156</v>
      </c>
      <c r="Q146" s="38">
        <v>13520123</v>
      </c>
      <c r="R146" s="26" t="s">
        <v>6</v>
      </c>
      <c r="S146" s="26">
        <v>12</v>
      </c>
    </row>
    <row r="147" spans="1:19" ht="14.5" x14ac:dyDescent="0.35">
      <c r="A147" s="21">
        <v>13</v>
      </c>
      <c r="B147" s="21" t="s">
        <v>6</v>
      </c>
      <c r="C147" s="36">
        <v>13520124</v>
      </c>
      <c r="D147" s="36" t="s">
        <v>157</v>
      </c>
      <c r="E147" s="22">
        <v>86</v>
      </c>
      <c r="F147" s="22">
        <v>58</v>
      </c>
      <c r="G147" s="22">
        <v>96</v>
      </c>
      <c r="H147" s="24">
        <v>82</v>
      </c>
      <c r="I147" s="23">
        <v>105</v>
      </c>
      <c r="J147" s="41">
        <v>80</v>
      </c>
      <c r="K147" s="24">
        <v>76</v>
      </c>
      <c r="L147" s="38">
        <v>27</v>
      </c>
      <c r="M147" s="32">
        <f t="shared" si="12"/>
        <v>100</v>
      </c>
      <c r="N147" s="53">
        <f t="shared" si="11"/>
        <v>82.115000000000009</v>
      </c>
      <c r="O147" s="54" t="str">
        <f t="shared" si="9"/>
        <v>A</v>
      </c>
      <c r="P147" s="38" t="s">
        <v>157</v>
      </c>
      <c r="Q147" s="38">
        <v>13520124</v>
      </c>
      <c r="R147" s="26" t="s">
        <v>6</v>
      </c>
      <c r="S147" s="26">
        <v>13</v>
      </c>
    </row>
    <row r="148" spans="1:19" ht="14.5" x14ac:dyDescent="0.35">
      <c r="A148" s="21">
        <v>14</v>
      </c>
      <c r="B148" s="21" t="s">
        <v>6</v>
      </c>
      <c r="C148" s="36">
        <v>13520125</v>
      </c>
      <c r="D148" s="36" t="s">
        <v>158</v>
      </c>
      <c r="E148" s="22">
        <v>62</v>
      </c>
      <c r="F148" s="22">
        <v>72</v>
      </c>
      <c r="G148" s="22">
        <v>83</v>
      </c>
      <c r="H148" s="24">
        <v>85</v>
      </c>
      <c r="I148" s="23">
        <v>95</v>
      </c>
      <c r="J148" s="41">
        <v>88</v>
      </c>
      <c r="K148" s="24">
        <v>84</v>
      </c>
      <c r="L148" s="38">
        <v>26</v>
      </c>
      <c r="M148" s="32">
        <f t="shared" si="12"/>
        <v>96.296296296296291</v>
      </c>
      <c r="N148" s="53">
        <f t="shared" si="11"/>
        <v>84.175925925925924</v>
      </c>
      <c r="O148" s="54" t="str">
        <f t="shared" si="9"/>
        <v>A</v>
      </c>
      <c r="P148" s="38" t="s">
        <v>158</v>
      </c>
      <c r="Q148" s="38">
        <v>13520125</v>
      </c>
      <c r="R148" s="26" t="s">
        <v>6</v>
      </c>
      <c r="S148" s="26">
        <v>14</v>
      </c>
    </row>
    <row r="149" spans="1:19" ht="14.5" x14ac:dyDescent="0.35">
      <c r="A149" s="21">
        <v>15</v>
      </c>
      <c r="B149" s="21" t="s">
        <v>6</v>
      </c>
      <c r="C149" s="36">
        <v>13520126</v>
      </c>
      <c r="D149" s="36" t="s">
        <v>159</v>
      </c>
      <c r="E149" s="22">
        <v>74.5</v>
      </c>
      <c r="F149" s="22">
        <v>80.5</v>
      </c>
      <c r="G149" s="22">
        <v>73</v>
      </c>
      <c r="H149" s="24">
        <v>93</v>
      </c>
      <c r="I149" s="23">
        <v>105</v>
      </c>
      <c r="J149" s="41">
        <v>76</v>
      </c>
      <c r="K149" s="24">
        <v>76</v>
      </c>
      <c r="L149" s="38">
        <v>26</v>
      </c>
      <c r="M149" s="32">
        <f t="shared" si="12"/>
        <v>96.296296296296291</v>
      </c>
      <c r="N149" s="53">
        <f t="shared" si="11"/>
        <v>81.235925925925926</v>
      </c>
      <c r="O149" s="54" t="str">
        <f t="shared" si="9"/>
        <v>AB</v>
      </c>
      <c r="P149" s="38" t="s">
        <v>159</v>
      </c>
      <c r="Q149" s="38">
        <v>13520126</v>
      </c>
      <c r="R149" s="26" t="s">
        <v>6</v>
      </c>
      <c r="S149" s="26">
        <v>15</v>
      </c>
    </row>
    <row r="150" spans="1:19" ht="14.5" x14ac:dyDescent="0.35">
      <c r="A150" s="21">
        <v>16</v>
      </c>
      <c r="B150" s="21" t="s">
        <v>6</v>
      </c>
      <c r="C150" s="36">
        <v>13520127</v>
      </c>
      <c r="D150" s="36" t="s">
        <v>160</v>
      </c>
      <c r="E150" s="22">
        <v>53</v>
      </c>
      <c r="F150" s="22">
        <v>65</v>
      </c>
      <c r="G150" s="22">
        <v>62</v>
      </c>
      <c r="H150" s="24">
        <v>76</v>
      </c>
      <c r="I150" s="23">
        <v>68</v>
      </c>
      <c r="J150" s="41">
        <v>60</v>
      </c>
      <c r="K150" s="24">
        <v>68</v>
      </c>
      <c r="L150" s="38">
        <v>25</v>
      </c>
      <c r="M150" s="32">
        <f t="shared" si="12"/>
        <v>92.592592592592595</v>
      </c>
      <c r="N150" s="53">
        <f t="shared" ref="N150:N181" si="13">SUMPRODUCT($E$19:$M$19,E150:M150)</f>
        <v>65.41185185185185</v>
      </c>
      <c r="O150" s="54" t="str">
        <f t="shared" si="9"/>
        <v>BC</v>
      </c>
      <c r="P150" s="38" t="s">
        <v>160</v>
      </c>
      <c r="Q150" s="38">
        <v>13520127</v>
      </c>
      <c r="R150" s="26" t="s">
        <v>6</v>
      </c>
      <c r="S150" s="26">
        <v>16</v>
      </c>
    </row>
    <row r="151" spans="1:19" ht="14.5" x14ac:dyDescent="0.35">
      <c r="A151" s="21">
        <v>17</v>
      </c>
      <c r="B151" s="21" t="s">
        <v>6</v>
      </c>
      <c r="C151" s="36">
        <v>13520128</v>
      </c>
      <c r="D151" s="36" t="s">
        <v>161</v>
      </c>
      <c r="E151" s="22">
        <v>86</v>
      </c>
      <c r="F151" s="22">
        <v>77</v>
      </c>
      <c r="G151" s="22">
        <v>72.5</v>
      </c>
      <c r="H151" s="24">
        <v>99</v>
      </c>
      <c r="I151" s="23">
        <v>95</v>
      </c>
      <c r="J151" s="41">
        <v>88</v>
      </c>
      <c r="K151" s="24">
        <v>68</v>
      </c>
      <c r="L151" s="38">
        <v>25</v>
      </c>
      <c r="M151" s="32">
        <f t="shared" si="12"/>
        <v>92.592592592592595</v>
      </c>
      <c r="N151" s="53">
        <f t="shared" si="13"/>
        <v>82.386851851851844</v>
      </c>
      <c r="O151" s="54" t="str">
        <f t="shared" ref="O151:O190" si="14">VLOOKUP(N151,$S$3:$T$9,2)</f>
        <v>A</v>
      </c>
      <c r="P151" s="38" t="s">
        <v>161</v>
      </c>
      <c r="Q151" s="38">
        <v>13520128</v>
      </c>
      <c r="R151" s="26" t="s">
        <v>6</v>
      </c>
      <c r="S151" s="26">
        <v>17</v>
      </c>
    </row>
    <row r="152" spans="1:19" ht="14.5" x14ac:dyDescent="0.35">
      <c r="A152" s="21">
        <v>18</v>
      </c>
      <c r="B152" s="21" t="s">
        <v>6</v>
      </c>
      <c r="C152" s="36">
        <v>13520129</v>
      </c>
      <c r="D152" s="36" t="s">
        <v>162</v>
      </c>
      <c r="E152" s="22">
        <v>70</v>
      </c>
      <c r="F152" s="22">
        <v>80</v>
      </c>
      <c r="G152" s="22">
        <v>63</v>
      </c>
      <c r="H152" s="24">
        <v>85</v>
      </c>
      <c r="I152" s="23">
        <v>90</v>
      </c>
      <c r="J152" s="41">
        <v>76</v>
      </c>
      <c r="K152" s="24">
        <v>88</v>
      </c>
      <c r="L152" s="38">
        <v>27</v>
      </c>
      <c r="M152" s="32">
        <f t="shared" si="12"/>
        <v>100</v>
      </c>
      <c r="N152" s="53">
        <f t="shared" si="13"/>
        <v>81.204999999999998</v>
      </c>
      <c r="O152" s="54" t="str">
        <f t="shared" si="14"/>
        <v>AB</v>
      </c>
      <c r="P152" s="38" t="s">
        <v>162</v>
      </c>
      <c r="Q152" s="38">
        <v>13520129</v>
      </c>
      <c r="R152" s="26" t="s">
        <v>6</v>
      </c>
      <c r="S152" s="26">
        <v>18</v>
      </c>
    </row>
    <row r="153" spans="1:19" ht="14.5" x14ac:dyDescent="0.35">
      <c r="A153" s="21">
        <v>19</v>
      </c>
      <c r="B153" s="21" t="s">
        <v>6</v>
      </c>
      <c r="C153" s="36">
        <v>13520130</v>
      </c>
      <c r="D153" s="36" t="s">
        <v>163</v>
      </c>
      <c r="E153" s="22">
        <v>86</v>
      </c>
      <c r="F153" s="22">
        <v>88</v>
      </c>
      <c r="G153" s="22">
        <v>92</v>
      </c>
      <c r="H153" s="24">
        <v>104</v>
      </c>
      <c r="I153" s="23">
        <v>85</v>
      </c>
      <c r="J153" s="41">
        <v>96</v>
      </c>
      <c r="K153" s="24">
        <v>96</v>
      </c>
      <c r="L153" s="38">
        <v>27</v>
      </c>
      <c r="M153" s="32">
        <f t="shared" si="12"/>
        <v>100</v>
      </c>
      <c r="N153" s="53">
        <f t="shared" si="13"/>
        <v>94.224999999999994</v>
      </c>
      <c r="O153" s="54" t="str">
        <f t="shared" si="14"/>
        <v>A</v>
      </c>
      <c r="P153" s="38" t="s">
        <v>163</v>
      </c>
      <c r="Q153" s="38">
        <v>13520130</v>
      </c>
      <c r="R153" s="26" t="s">
        <v>6</v>
      </c>
      <c r="S153" s="26">
        <v>19</v>
      </c>
    </row>
    <row r="154" spans="1:19" ht="14.5" x14ac:dyDescent="0.35">
      <c r="A154" s="21">
        <v>20</v>
      </c>
      <c r="B154" s="21" t="s">
        <v>6</v>
      </c>
      <c r="C154" s="36">
        <v>13520131</v>
      </c>
      <c r="D154" s="36" t="s">
        <v>164</v>
      </c>
      <c r="E154" s="22">
        <v>80</v>
      </c>
      <c r="F154" s="22">
        <v>77.5</v>
      </c>
      <c r="G154" s="22">
        <v>101</v>
      </c>
      <c r="H154" s="24">
        <v>85</v>
      </c>
      <c r="I154" s="23">
        <v>93</v>
      </c>
      <c r="J154" s="41">
        <v>80</v>
      </c>
      <c r="K154" s="24">
        <v>76</v>
      </c>
      <c r="L154" s="38">
        <v>26</v>
      </c>
      <c r="M154" s="32">
        <f t="shared" si="12"/>
        <v>96.296296296296291</v>
      </c>
      <c r="N154" s="53">
        <f t="shared" si="13"/>
        <v>82.390925925925927</v>
      </c>
      <c r="O154" s="54" t="str">
        <f t="shared" si="14"/>
        <v>A</v>
      </c>
      <c r="P154" s="38" t="s">
        <v>164</v>
      </c>
      <c r="Q154" s="38">
        <v>13520131</v>
      </c>
      <c r="R154" s="26" t="s">
        <v>6</v>
      </c>
      <c r="S154" s="26">
        <v>20</v>
      </c>
    </row>
    <row r="155" spans="1:19" ht="14.5" x14ac:dyDescent="0.35">
      <c r="A155" s="21">
        <v>21</v>
      </c>
      <c r="B155" s="21" t="s">
        <v>6</v>
      </c>
      <c r="C155" s="36">
        <v>13520132</v>
      </c>
      <c r="D155" s="36" t="s">
        <v>165</v>
      </c>
      <c r="E155" s="22">
        <v>74</v>
      </c>
      <c r="F155" s="22">
        <v>48</v>
      </c>
      <c r="G155" s="22">
        <v>64</v>
      </c>
      <c r="H155" s="24">
        <v>86</v>
      </c>
      <c r="I155" s="23">
        <v>103</v>
      </c>
      <c r="J155" s="41">
        <v>96</v>
      </c>
      <c r="K155" s="24">
        <v>96</v>
      </c>
      <c r="L155" s="38">
        <v>24</v>
      </c>
      <c r="M155" s="32">
        <f t="shared" si="12"/>
        <v>88.888888888888886</v>
      </c>
      <c r="N155" s="53">
        <f t="shared" si="13"/>
        <v>88.402777777777771</v>
      </c>
      <c r="O155" s="54" t="str">
        <f t="shared" si="14"/>
        <v>A</v>
      </c>
      <c r="P155" s="38" t="s">
        <v>165</v>
      </c>
      <c r="Q155" s="38">
        <v>13520132</v>
      </c>
      <c r="R155" s="26" t="s">
        <v>6</v>
      </c>
      <c r="S155" s="26">
        <v>21</v>
      </c>
    </row>
    <row r="156" spans="1:19" ht="14.5" x14ac:dyDescent="0.35">
      <c r="A156" s="21">
        <v>22</v>
      </c>
      <c r="B156" s="21" t="s">
        <v>6</v>
      </c>
      <c r="C156" s="36">
        <v>13520133</v>
      </c>
      <c r="D156" s="36" t="s">
        <v>166</v>
      </c>
      <c r="E156" s="22">
        <v>82</v>
      </c>
      <c r="F156" s="22">
        <v>93</v>
      </c>
      <c r="G156" s="22">
        <v>84</v>
      </c>
      <c r="H156" s="24">
        <v>94</v>
      </c>
      <c r="I156" s="23">
        <v>105</v>
      </c>
      <c r="J156" s="41">
        <v>80</v>
      </c>
      <c r="K156" s="24">
        <v>84</v>
      </c>
      <c r="L156" s="38">
        <v>26</v>
      </c>
      <c r="M156" s="32">
        <f t="shared" si="12"/>
        <v>96.296296296296291</v>
      </c>
      <c r="N156" s="53">
        <f t="shared" si="13"/>
        <v>86.870925925925917</v>
      </c>
      <c r="O156" s="54" t="str">
        <f t="shared" si="14"/>
        <v>A</v>
      </c>
      <c r="P156" s="38" t="s">
        <v>166</v>
      </c>
      <c r="Q156" s="38">
        <v>13520133</v>
      </c>
      <c r="R156" s="26" t="s">
        <v>6</v>
      </c>
      <c r="S156" s="26">
        <v>22</v>
      </c>
    </row>
    <row r="157" spans="1:19" ht="14.5" x14ac:dyDescent="0.35">
      <c r="A157" s="21">
        <v>23</v>
      </c>
      <c r="B157" s="21" t="s">
        <v>6</v>
      </c>
      <c r="C157" s="36">
        <v>13520134</v>
      </c>
      <c r="D157" s="36" t="s">
        <v>167</v>
      </c>
      <c r="E157" s="22">
        <v>59</v>
      </c>
      <c r="F157" s="22">
        <v>48</v>
      </c>
      <c r="G157" s="22">
        <v>79</v>
      </c>
      <c r="H157" s="24">
        <v>53</v>
      </c>
      <c r="I157" s="23">
        <v>85</v>
      </c>
      <c r="J157" s="41">
        <v>48</v>
      </c>
      <c r="K157" s="24">
        <v>72</v>
      </c>
      <c r="L157" s="38">
        <v>25</v>
      </c>
      <c r="M157" s="32">
        <f t="shared" si="12"/>
        <v>92.592592592592595</v>
      </c>
      <c r="N157" s="53">
        <f t="shared" si="13"/>
        <v>62.961851851851861</v>
      </c>
      <c r="O157" s="54" t="str">
        <f t="shared" si="14"/>
        <v>BC</v>
      </c>
      <c r="P157" s="38" t="s">
        <v>167</v>
      </c>
      <c r="Q157" s="38">
        <v>13520134</v>
      </c>
      <c r="R157" s="26" t="s">
        <v>6</v>
      </c>
      <c r="S157" s="26">
        <v>23</v>
      </c>
    </row>
    <row r="158" spans="1:19" ht="14.5" x14ac:dyDescent="0.35">
      <c r="A158" s="21">
        <v>24</v>
      </c>
      <c r="B158" s="21" t="s">
        <v>6</v>
      </c>
      <c r="C158" s="36">
        <v>13520135</v>
      </c>
      <c r="D158" s="36" t="s">
        <v>168</v>
      </c>
      <c r="E158" s="22">
        <v>85</v>
      </c>
      <c r="F158" s="22">
        <v>77.5</v>
      </c>
      <c r="G158" s="22">
        <v>71</v>
      </c>
      <c r="H158" s="24">
        <v>94</v>
      </c>
      <c r="I158" s="23">
        <v>96</v>
      </c>
      <c r="J158" s="41">
        <v>84</v>
      </c>
      <c r="K158" s="24">
        <v>60</v>
      </c>
      <c r="L158" s="38">
        <v>25</v>
      </c>
      <c r="M158" s="32">
        <f t="shared" si="12"/>
        <v>92.592592592592595</v>
      </c>
      <c r="N158" s="53">
        <f t="shared" si="13"/>
        <v>78.466851851851843</v>
      </c>
      <c r="O158" s="54" t="str">
        <f t="shared" si="14"/>
        <v>AB</v>
      </c>
      <c r="P158" s="38" t="s">
        <v>168</v>
      </c>
      <c r="Q158" s="38">
        <v>13520135</v>
      </c>
      <c r="R158" s="26" t="s">
        <v>6</v>
      </c>
      <c r="S158" s="26">
        <v>24</v>
      </c>
    </row>
    <row r="159" spans="1:19" ht="14.5" x14ac:dyDescent="0.35">
      <c r="A159" s="21">
        <v>25</v>
      </c>
      <c r="B159" s="21" t="s">
        <v>6</v>
      </c>
      <c r="C159" s="36">
        <v>13520136</v>
      </c>
      <c r="D159" s="36" t="s">
        <v>169</v>
      </c>
      <c r="E159" s="22">
        <v>77</v>
      </c>
      <c r="F159" s="22">
        <v>60.5</v>
      </c>
      <c r="G159" s="22">
        <v>61</v>
      </c>
      <c r="H159" s="24">
        <v>89</v>
      </c>
      <c r="I159" s="23">
        <v>103</v>
      </c>
      <c r="J159" s="41">
        <v>76</v>
      </c>
      <c r="K159" s="24">
        <v>88</v>
      </c>
      <c r="L159" s="38">
        <v>26</v>
      </c>
      <c r="M159" s="32">
        <f t="shared" si="12"/>
        <v>96.296296296296291</v>
      </c>
      <c r="N159" s="53">
        <f t="shared" si="13"/>
        <v>81.900925925925918</v>
      </c>
      <c r="O159" s="54" t="str">
        <f t="shared" si="14"/>
        <v>A</v>
      </c>
      <c r="P159" s="38" t="s">
        <v>169</v>
      </c>
      <c r="Q159" s="38">
        <v>13520136</v>
      </c>
      <c r="R159" s="26" t="s">
        <v>6</v>
      </c>
      <c r="S159" s="26">
        <v>25</v>
      </c>
    </row>
    <row r="160" spans="1:19" ht="14.5" x14ac:dyDescent="0.35">
      <c r="A160" s="21">
        <v>26</v>
      </c>
      <c r="B160" s="21" t="s">
        <v>6</v>
      </c>
      <c r="C160" s="36">
        <v>13520137</v>
      </c>
      <c r="D160" s="36" t="s">
        <v>170</v>
      </c>
      <c r="E160" s="22">
        <v>74</v>
      </c>
      <c r="F160" s="22">
        <v>65</v>
      </c>
      <c r="G160" s="22">
        <v>88</v>
      </c>
      <c r="H160" s="24">
        <v>94</v>
      </c>
      <c r="I160" s="23">
        <v>87</v>
      </c>
      <c r="J160" s="41">
        <v>68</v>
      </c>
      <c r="K160" s="24">
        <v>84</v>
      </c>
      <c r="L160" s="38">
        <v>25</v>
      </c>
      <c r="M160" s="32">
        <f t="shared" si="12"/>
        <v>92.592592592592595</v>
      </c>
      <c r="N160" s="53">
        <f t="shared" si="13"/>
        <v>79.30685185185186</v>
      </c>
      <c r="O160" s="54" t="str">
        <f t="shared" si="14"/>
        <v>AB</v>
      </c>
      <c r="P160" s="38" t="s">
        <v>170</v>
      </c>
      <c r="Q160" s="38">
        <v>13520137</v>
      </c>
      <c r="R160" s="26" t="s">
        <v>6</v>
      </c>
      <c r="S160" s="26">
        <v>26</v>
      </c>
    </row>
    <row r="161" spans="1:19" ht="14.5" x14ac:dyDescent="0.35">
      <c r="A161" s="21">
        <v>27</v>
      </c>
      <c r="B161" s="21" t="s">
        <v>6</v>
      </c>
      <c r="C161" s="36">
        <v>13520138</v>
      </c>
      <c r="D161" s="36" t="s">
        <v>171</v>
      </c>
      <c r="E161" s="22">
        <v>82</v>
      </c>
      <c r="F161" s="22">
        <v>78</v>
      </c>
      <c r="G161" s="22">
        <v>83</v>
      </c>
      <c r="H161" s="24">
        <v>92</v>
      </c>
      <c r="I161" s="23">
        <v>104</v>
      </c>
      <c r="J161" s="41">
        <v>56</v>
      </c>
      <c r="K161" s="24">
        <v>68</v>
      </c>
      <c r="L161" s="38">
        <v>24</v>
      </c>
      <c r="M161" s="32">
        <f t="shared" si="12"/>
        <v>88.888888888888886</v>
      </c>
      <c r="N161" s="53">
        <f t="shared" si="13"/>
        <v>74.087777777777774</v>
      </c>
      <c r="O161" s="54" t="str">
        <f t="shared" si="14"/>
        <v>B</v>
      </c>
      <c r="P161" s="38" t="s">
        <v>171</v>
      </c>
      <c r="Q161" s="38">
        <v>13520138</v>
      </c>
      <c r="R161" s="26" t="s">
        <v>6</v>
      </c>
      <c r="S161" s="26">
        <v>27</v>
      </c>
    </row>
    <row r="162" spans="1:19" ht="14.5" x14ac:dyDescent="0.35">
      <c r="A162" s="21">
        <v>28</v>
      </c>
      <c r="B162" s="21" t="s">
        <v>6</v>
      </c>
      <c r="C162" s="36">
        <v>13520139</v>
      </c>
      <c r="D162" s="36" t="s">
        <v>172</v>
      </c>
      <c r="E162" s="22">
        <v>73</v>
      </c>
      <c r="F162" s="22">
        <v>74</v>
      </c>
      <c r="G162" s="22">
        <v>86</v>
      </c>
      <c r="H162" s="24">
        <v>92</v>
      </c>
      <c r="I162" s="23">
        <v>105</v>
      </c>
      <c r="J162" s="41">
        <v>76</v>
      </c>
      <c r="K162" s="24">
        <v>76</v>
      </c>
      <c r="L162" s="38">
        <v>27</v>
      </c>
      <c r="M162" s="32">
        <f t="shared" si="12"/>
        <v>100</v>
      </c>
      <c r="N162" s="53">
        <f t="shared" si="13"/>
        <v>81.555000000000007</v>
      </c>
      <c r="O162" s="54" t="str">
        <f t="shared" si="14"/>
        <v>AB</v>
      </c>
      <c r="P162" s="38" t="s">
        <v>172</v>
      </c>
      <c r="Q162" s="38">
        <v>13520139</v>
      </c>
      <c r="R162" s="26" t="s">
        <v>6</v>
      </c>
      <c r="S162" s="26">
        <v>28</v>
      </c>
    </row>
    <row r="163" spans="1:19" ht="14.5" x14ac:dyDescent="0.35">
      <c r="A163" s="21">
        <v>29</v>
      </c>
      <c r="B163" s="21" t="s">
        <v>6</v>
      </c>
      <c r="C163" s="36">
        <v>13520140</v>
      </c>
      <c r="D163" s="36" t="s">
        <v>173</v>
      </c>
      <c r="E163" s="22">
        <v>86</v>
      </c>
      <c r="F163" s="22">
        <v>80</v>
      </c>
      <c r="G163" s="22">
        <v>92</v>
      </c>
      <c r="H163" s="24">
        <v>99</v>
      </c>
      <c r="I163" s="23">
        <v>89</v>
      </c>
      <c r="J163" s="41">
        <v>84</v>
      </c>
      <c r="K163" s="24">
        <v>96</v>
      </c>
      <c r="L163" s="38">
        <v>25</v>
      </c>
      <c r="M163" s="32">
        <f t="shared" si="12"/>
        <v>92.592592592592595</v>
      </c>
      <c r="N163" s="53">
        <f t="shared" si="13"/>
        <v>90.05185185185185</v>
      </c>
      <c r="O163" s="54" t="str">
        <f t="shared" si="14"/>
        <v>A</v>
      </c>
      <c r="P163" s="38" t="s">
        <v>173</v>
      </c>
      <c r="Q163" s="38">
        <v>13520140</v>
      </c>
      <c r="R163" s="26" t="s">
        <v>6</v>
      </c>
      <c r="S163" s="26">
        <v>29</v>
      </c>
    </row>
    <row r="164" spans="1:19" ht="14.5" x14ac:dyDescent="0.35">
      <c r="A164" s="21">
        <v>30</v>
      </c>
      <c r="B164" s="21" t="s">
        <v>6</v>
      </c>
      <c r="C164" s="36">
        <v>13520141</v>
      </c>
      <c r="D164" s="36" t="s">
        <v>174</v>
      </c>
      <c r="E164" s="22">
        <v>84</v>
      </c>
      <c r="F164" s="22">
        <v>75</v>
      </c>
      <c r="G164" s="22">
        <v>83</v>
      </c>
      <c r="H164" s="24">
        <v>84</v>
      </c>
      <c r="I164" s="23">
        <v>101</v>
      </c>
      <c r="J164" s="41">
        <v>96</v>
      </c>
      <c r="K164" s="24">
        <v>92</v>
      </c>
      <c r="L164" s="38">
        <v>27</v>
      </c>
      <c r="M164" s="32">
        <f t="shared" si="12"/>
        <v>100</v>
      </c>
      <c r="N164" s="53">
        <f t="shared" si="13"/>
        <v>91.00500000000001</v>
      </c>
      <c r="O164" s="54" t="str">
        <f t="shared" si="14"/>
        <v>A</v>
      </c>
      <c r="P164" s="38" t="s">
        <v>174</v>
      </c>
      <c r="Q164" s="38">
        <v>13520141</v>
      </c>
      <c r="R164" s="26" t="s">
        <v>6</v>
      </c>
      <c r="S164" s="26">
        <v>30</v>
      </c>
    </row>
    <row r="165" spans="1:19" ht="14.5" x14ac:dyDescent="0.35">
      <c r="A165" s="21">
        <v>31</v>
      </c>
      <c r="B165" s="21" t="s">
        <v>6</v>
      </c>
      <c r="C165" s="36">
        <v>13520142</v>
      </c>
      <c r="D165" s="36" t="s">
        <v>175</v>
      </c>
      <c r="E165" s="22">
        <v>82</v>
      </c>
      <c r="F165" s="22">
        <v>81</v>
      </c>
      <c r="G165" s="22">
        <v>90</v>
      </c>
      <c r="H165" s="24">
        <v>104</v>
      </c>
      <c r="I165" s="23">
        <v>105</v>
      </c>
      <c r="J165" s="41">
        <v>96</v>
      </c>
      <c r="K165" s="24">
        <v>84</v>
      </c>
      <c r="L165" s="38">
        <v>25</v>
      </c>
      <c r="M165" s="32">
        <f t="shared" si="12"/>
        <v>92.592592592592595</v>
      </c>
      <c r="N165" s="53">
        <f t="shared" si="13"/>
        <v>91.906851851851854</v>
      </c>
      <c r="O165" s="54" t="str">
        <f t="shared" si="14"/>
        <v>A</v>
      </c>
      <c r="P165" s="38" t="s">
        <v>175</v>
      </c>
      <c r="Q165" s="38">
        <v>13520142</v>
      </c>
      <c r="R165" s="26" t="s">
        <v>6</v>
      </c>
      <c r="S165" s="26">
        <v>31</v>
      </c>
    </row>
    <row r="166" spans="1:19" ht="14.5" x14ac:dyDescent="0.35">
      <c r="A166" s="21">
        <v>32</v>
      </c>
      <c r="B166" s="21" t="s">
        <v>6</v>
      </c>
      <c r="C166" s="36">
        <v>13520143</v>
      </c>
      <c r="D166" s="36" t="s">
        <v>176</v>
      </c>
      <c r="E166" s="22">
        <v>60</v>
      </c>
      <c r="F166" s="22">
        <v>65.5</v>
      </c>
      <c r="G166" s="22">
        <v>81</v>
      </c>
      <c r="H166" s="24">
        <v>93</v>
      </c>
      <c r="I166" s="23">
        <v>83</v>
      </c>
      <c r="J166" s="41">
        <v>68</v>
      </c>
      <c r="K166" s="24">
        <v>72</v>
      </c>
      <c r="L166" s="38">
        <v>27</v>
      </c>
      <c r="M166" s="32">
        <f t="shared" si="12"/>
        <v>100</v>
      </c>
      <c r="N166" s="53">
        <f t="shared" si="13"/>
        <v>74.135000000000019</v>
      </c>
      <c r="O166" s="54" t="str">
        <f t="shared" si="14"/>
        <v>B</v>
      </c>
      <c r="P166" s="38" t="s">
        <v>176</v>
      </c>
      <c r="Q166" s="38">
        <v>13520143</v>
      </c>
      <c r="R166" s="26" t="s">
        <v>6</v>
      </c>
      <c r="S166" s="26">
        <v>32</v>
      </c>
    </row>
    <row r="167" spans="1:19" ht="14.5" x14ac:dyDescent="0.35">
      <c r="A167" s="21">
        <v>33</v>
      </c>
      <c r="B167" s="21" t="s">
        <v>6</v>
      </c>
      <c r="C167" s="36">
        <v>13520144</v>
      </c>
      <c r="D167" s="36" t="s">
        <v>177</v>
      </c>
      <c r="E167" s="22">
        <v>73</v>
      </c>
      <c r="F167" s="22">
        <v>75.5</v>
      </c>
      <c r="G167" s="22">
        <v>62</v>
      </c>
      <c r="H167" s="24">
        <v>76</v>
      </c>
      <c r="I167" s="23">
        <v>104</v>
      </c>
      <c r="J167" s="41">
        <v>64</v>
      </c>
      <c r="K167" s="24">
        <v>84</v>
      </c>
      <c r="L167" s="38">
        <v>25</v>
      </c>
      <c r="M167" s="32">
        <f t="shared" ref="M167:M190" si="15" xml:space="preserve"> L167/27 * 100</f>
        <v>92.592592592592595</v>
      </c>
      <c r="N167" s="53">
        <f t="shared" si="13"/>
        <v>76.92685185185185</v>
      </c>
      <c r="O167" s="54" t="str">
        <f t="shared" si="14"/>
        <v>AB</v>
      </c>
      <c r="P167" s="38" t="s">
        <v>177</v>
      </c>
      <c r="Q167" s="38">
        <v>13520144</v>
      </c>
      <c r="R167" s="26" t="s">
        <v>6</v>
      </c>
      <c r="S167" s="26">
        <v>33</v>
      </c>
    </row>
    <row r="168" spans="1:19" ht="14.5" x14ac:dyDescent="0.35">
      <c r="A168" s="21">
        <v>34</v>
      </c>
      <c r="B168" s="21" t="s">
        <v>6</v>
      </c>
      <c r="C168" s="36">
        <v>13520145</v>
      </c>
      <c r="D168" s="36" t="s">
        <v>178</v>
      </c>
      <c r="E168" s="22">
        <v>52</v>
      </c>
      <c r="F168" s="22">
        <v>86</v>
      </c>
      <c r="G168" s="22">
        <v>76.5</v>
      </c>
      <c r="H168" s="24">
        <v>91</v>
      </c>
      <c r="I168" s="23">
        <v>80</v>
      </c>
      <c r="J168" s="41">
        <v>96</v>
      </c>
      <c r="K168" s="24">
        <v>96</v>
      </c>
      <c r="L168" s="38">
        <v>22</v>
      </c>
      <c r="M168" s="32">
        <f t="shared" si="15"/>
        <v>81.481481481481481</v>
      </c>
      <c r="N168" s="53">
        <f t="shared" si="13"/>
        <v>88.359629629629637</v>
      </c>
      <c r="O168" s="54" t="str">
        <f t="shared" si="14"/>
        <v>A</v>
      </c>
      <c r="P168" s="38" t="s">
        <v>178</v>
      </c>
      <c r="Q168" s="38">
        <v>13520145</v>
      </c>
      <c r="R168" s="26" t="s">
        <v>6</v>
      </c>
      <c r="S168" s="26">
        <v>34</v>
      </c>
    </row>
    <row r="169" spans="1:19" ht="14.5" x14ac:dyDescent="0.35">
      <c r="A169" s="21">
        <v>35</v>
      </c>
      <c r="B169" s="21" t="s">
        <v>6</v>
      </c>
      <c r="C169" s="36">
        <v>13520146</v>
      </c>
      <c r="D169" s="36" t="s">
        <v>179</v>
      </c>
      <c r="E169" s="22">
        <v>96</v>
      </c>
      <c r="F169" s="22">
        <v>80</v>
      </c>
      <c r="G169" s="22">
        <v>88</v>
      </c>
      <c r="H169" s="24">
        <v>96</v>
      </c>
      <c r="I169" s="23">
        <v>104</v>
      </c>
      <c r="J169" s="41">
        <v>100</v>
      </c>
      <c r="K169" s="24">
        <v>84</v>
      </c>
      <c r="L169" s="38">
        <v>26</v>
      </c>
      <c r="M169" s="32">
        <f t="shared" si="15"/>
        <v>96.296296296296291</v>
      </c>
      <c r="N169" s="53">
        <f t="shared" si="13"/>
        <v>92.925925925925924</v>
      </c>
      <c r="O169" s="54" t="str">
        <f t="shared" si="14"/>
        <v>A</v>
      </c>
      <c r="P169" s="38" t="s">
        <v>179</v>
      </c>
      <c r="Q169" s="38">
        <v>13520146</v>
      </c>
      <c r="R169" s="26" t="s">
        <v>6</v>
      </c>
      <c r="S169" s="26">
        <v>35</v>
      </c>
    </row>
    <row r="170" spans="1:19" ht="14.5" x14ac:dyDescent="0.35">
      <c r="A170" s="21">
        <v>36</v>
      </c>
      <c r="B170" s="21" t="s">
        <v>6</v>
      </c>
      <c r="C170" s="36">
        <v>13520147</v>
      </c>
      <c r="D170" s="36" t="s">
        <v>180</v>
      </c>
      <c r="E170" s="22">
        <v>83</v>
      </c>
      <c r="F170" s="22">
        <v>53</v>
      </c>
      <c r="G170" s="22">
        <v>72</v>
      </c>
      <c r="H170" s="24">
        <v>85</v>
      </c>
      <c r="I170" s="23">
        <v>101</v>
      </c>
      <c r="J170" s="41">
        <v>84</v>
      </c>
      <c r="K170" s="24">
        <v>72</v>
      </c>
      <c r="L170" s="38">
        <v>25</v>
      </c>
      <c r="M170" s="32">
        <f t="shared" si="15"/>
        <v>92.592592592592595</v>
      </c>
      <c r="N170" s="53">
        <f t="shared" si="13"/>
        <v>79.621851851851858</v>
      </c>
      <c r="O170" s="54" t="str">
        <f t="shared" si="14"/>
        <v>AB</v>
      </c>
      <c r="P170" s="38" t="s">
        <v>180</v>
      </c>
      <c r="Q170" s="38">
        <v>13520147</v>
      </c>
      <c r="R170" s="26" t="s">
        <v>6</v>
      </c>
      <c r="S170" s="26">
        <v>36</v>
      </c>
    </row>
    <row r="171" spans="1:19" ht="14.5" x14ac:dyDescent="0.35">
      <c r="A171" s="21">
        <v>37</v>
      </c>
      <c r="B171" s="21" t="s">
        <v>6</v>
      </c>
      <c r="C171" s="36">
        <v>13520148</v>
      </c>
      <c r="D171" s="36" t="s">
        <v>181</v>
      </c>
      <c r="E171" s="22">
        <v>49.5</v>
      </c>
      <c r="F171" s="22">
        <v>46</v>
      </c>
      <c r="G171" s="22">
        <v>75.5</v>
      </c>
      <c r="H171" s="24">
        <v>85</v>
      </c>
      <c r="I171" s="23">
        <v>96</v>
      </c>
      <c r="J171" s="41">
        <v>64</v>
      </c>
      <c r="K171" s="24">
        <v>96</v>
      </c>
      <c r="L171" s="38">
        <v>25</v>
      </c>
      <c r="M171" s="32">
        <f t="shared" si="15"/>
        <v>92.592592592592595</v>
      </c>
      <c r="N171" s="53">
        <f t="shared" si="13"/>
        <v>77.626851851851853</v>
      </c>
      <c r="O171" s="54" t="str">
        <f t="shared" si="14"/>
        <v>AB</v>
      </c>
      <c r="P171" s="38" t="s">
        <v>181</v>
      </c>
      <c r="Q171" s="38">
        <v>13520148</v>
      </c>
      <c r="R171" s="26" t="s">
        <v>6</v>
      </c>
      <c r="S171" s="26">
        <v>37</v>
      </c>
    </row>
    <row r="172" spans="1:19" ht="14.5" x14ac:dyDescent="0.35">
      <c r="A172" s="21">
        <v>38</v>
      </c>
      <c r="B172" s="21" t="s">
        <v>6</v>
      </c>
      <c r="C172" s="36">
        <v>13520149</v>
      </c>
      <c r="D172" s="36" t="s">
        <v>182</v>
      </c>
      <c r="E172" s="22">
        <v>84</v>
      </c>
      <c r="F172" s="22">
        <v>90</v>
      </c>
      <c r="G172" s="22">
        <v>89</v>
      </c>
      <c r="H172" s="24">
        <v>76</v>
      </c>
      <c r="I172" s="23">
        <v>104</v>
      </c>
      <c r="J172" s="41">
        <v>88</v>
      </c>
      <c r="K172" s="24">
        <v>92</v>
      </c>
      <c r="L172" s="38">
        <v>27</v>
      </c>
      <c r="M172" s="32">
        <f t="shared" si="15"/>
        <v>100</v>
      </c>
      <c r="N172" s="53">
        <f t="shared" si="13"/>
        <v>89.710000000000008</v>
      </c>
      <c r="O172" s="54" t="str">
        <f t="shared" si="14"/>
        <v>A</v>
      </c>
      <c r="P172" s="38" t="s">
        <v>182</v>
      </c>
      <c r="Q172" s="38">
        <v>13520149</v>
      </c>
      <c r="R172" s="26" t="s">
        <v>6</v>
      </c>
      <c r="S172" s="26">
        <v>38</v>
      </c>
    </row>
    <row r="173" spans="1:19" ht="14.5" x14ac:dyDescent="0.35">
      <c r="A173" s="21">
        <v>39</v>
      </c>
      <c r="B173" s="21" t="s">
        <v>6</v>
      </c>
      <c r="C173" s="36">
        <v>13520150</v>
      </c>
      <c r="D173" s="36" t="s">
        <v>183</v>
      </c>
      <c r="E173" s="22">
        <v>86</v>
      </c>
      <c r="F173" s="22">
        <v>86</v>
      </c>
      <c r="G173" s="22">
        <v>81</v>
      </c>
      <c r="H173" s="24">
        <v>70</v>
      </c>
      <c r="I173" s="23">
        <v>80</v>
      </c>
      <c r="J173" s="41">
        <v>72</v>
      </c>
      <c r="K173" s="24">
        <v>80</v>
      </c>
      <c r="L173" s="38">
        <v>26</v>
      </c>
      <c r="M173" s="32">
        <f t="shared" si="15"/>
        <v>96.296296296296291</v>
      </c>
      <c r="N173" s="53">
        <f t="shared" si="13"/>
        <v>77.945925925925934</v>
      </c>
      <c r="O173" s="54" t="str">
        <f t="shared" si="14"/>
        <v>AB</v>
      </c>
      <c r="P173" s="38" t="s">
        <v>183</v>
      </c>
      <c r="Q173" s="38">
        <v>13520150</v>
      </c>
      <c r="R173" s="26" t="s">
        <v>6</v>
      </c>
      <c r="S173" s="26">
        <v>39</v>
      </c>
    </row>
    <row r="174" spans="1:19" ht="14.5" x14ac:dyDescent="0.35">
      <c r="A174" s="21">
        <v>40</v>
      </c>
      <c r="B174" s="21" t="s">
        <v>6</v>
      </c>
      <c r="C174" s="36">
        <v>13520151</v>
      </c>
      <c r="D174" s="36" t="s">
        <v>184</v>
      </c>
      <c r="E174" s="22">
        <v>86</v>
      </c>
      <c r="F174" s="22">
        <v>79</v>
      </c>
      <c r="G174" s="22">
        <v>97</v>
      </c>
      <c r="H174" s="24">
        <v>86</v>
      </c>
      <c r="I174" s="23">
        <v>103</v>
      </c>
      <c r="J174" s="41">
        <v>100</v>
      </c>
      <c r="K174" s="24">
        <v>88</v>
      </c>
      <c r="L174" s="38">
        <v>25</v>
      </c>
      <c r="M174" s="32">
        <f t="shared" si="15"/>
        <v>92.592592592592595</v>
      </c>
      <c r="N174" s="53">
        <f t="shared" si="13"/>
        <v>92.67685185185185</v>
      </c>
      <c r="O174" s="54" t="str">
        <f t="shared" si="14"/>
        <v>A</v>
      </c>
      <c r="P174" s="38" t="s">
        <v>184</v>
      </c>
      <c r="Q174" s="38">
        <v>13520151</v>
      </c>
      <c r="R174" s="26" t="s">
        <v>6</v>
      </c>
      <c r="S174" s="26">
        <v>40</v>
      </c>
    </row>
    <row r="175" spans="1:19" ht="14.5" x14ac:dyDescent="0.35">
      <c r="A175" s="21">
        <v>41</v>
      </c>
      <c r="B175" s="21" t="s">
        <v>6</v>
      </c>
      <c r="C175" s="36">
        <v>13520152</v>
      </c>
      <c r="D175" s="36" t="s">
        <v>185</v>
      </c>
      <c r="E175" s="22">
        <v>97</v>
      </c>
      <c r="F175" s="22">
        <v>72.5</v>
      </c>
      <c r="G175" s="22">
        <v>83</v>
      </c>
      <c r="H175" s="24">
        <v>96</v>
      </c>
      <c r="I175" s="23">
        <v>87</v>
      </c>
      <c r="J175" s="41">
        <v>92</v>
      </c>
      <c r="K175" s="24">
        <v>72</v>
      </c>
      <c r="L175" s="38">
        <v>25</v>
      </c>
      <c r="M175" s="32">
        <f t="shared" si="15"/>
        <v>92.592592592592595</v>
      </c>
      <c r="N175" s="53">
        <f t="shared" si="13"/>
        <v>84.66185185185185</v>
      </c>
      <c r="O175" s="54" t="str">
        <f t="shared" si="14"/>
        <v>A</v>
      </c>
      <c r="P175" s="38" t="s">
        <v>185</v>
      </c>
      <c r="Q175" s="38">
        <v>13520152</v>
      </c>
      <c r="R175" s="26" t="s">
        <v>6</v>
      </c>
      <c r="S175" s="26">
        <v>41</v>
      </c>
    </row>
    <row r="176" spans="1:19" ht="14.5" x14ac:dyDescent="0.35">
      <c r="A176" s="21">
        <v>42</v>
      </c>
      <c r="B176" s="21" t="s">
        <v>6</v>
      </c>
      <c r="C176" s="36">
        <v>13520153</v>
      </c>
      <c r="D176" s="36" t="s">
        <v>186</v>
      </c>
      <c r="E176" s="22">
        <v>75</v>
      </c>
      <c r="F176" s="22">
        <v>73.5</v>
      </c>
      <c r="G176" s="22">
        <v>41</v>
      </c>
      <c r="H176" s="24">
        <v>101</v>
      </c>
      <c r="I176" s="23">
        <v>101</v>
      </c>
      <c r="J176" s="41">
        <v>76</v>
      </c>
      <c r="K176" s="24">
        <v>88</v>
      </c>
      <c r="L176" s="38">
        <v>26</v>
      </c>
      <c r="M176" s="32">
        <f t="shared" si="15"/>
        <v>96.296296296296291</v>
      </c>
      <c r="N176" s="53">
        <f t="shared" si="13"/>
        <v>82.320925925925934</v>
      </c>
      <c r="O176" s="54" t="str">
        <f t="shared" si="14"/>
        <v>A</v>
      </c>
      <c r="P176" s="38" t="s">
        <v>186</v>
      </c>
      <c r="Q176" s="38">
        <v>13520153</v>
      </c>
      <c r="R176" s="26" t="s">
        <v>6</v>
      </c>
      <c r="S176" s="26">
        <v>42</v>
      </c>
    </row>
    <row r="177" spans="1:19" ht="14.5" x14ac:dyDescent="0.35">
      <c r="A177" s="21">
        <v>43</v>
      </c>
      <c r="B177" s="21" t="s">
        <v>6</v>
      </c>
      <c r="C177" s="36">
        <v>13520154</v>
      </c>
      <c r="D177" s="36" t="s">
        <v>187</v>
      </c>
      <c r="E177" s="22">
        <v>83</v>
      </c>
      <c r="F177" s="22">
        <v>93</v>
      </c>
      <c r="G177" s="22">
        <v>97</v>
      </c>
      <c r="H177" s="24">
        <v>94</v>
      </c>
      <c r="I177" s="23">
        <v>98</v>
      </c>
      <c r="J177" s="41">
        <v>76</v>
      </c>
      <c r="K177" s="24">
        <v>96</v>
      </c>
      <c r="L177" s="38">
        <v>25</v>
      </c>
      <c r="M177" s="32">
        <f t="shared" si="15"/>
        <v>92.592592592592595</v>
      </c>
      <c r="N177" s="53">
        <f t="shared" si="13"/>
        <v>89.281851851851854</v>
      </c>
      <c r="O177" s="54" t="str">
        <f t="shared" si="14"/>
        <v>A</v>
      </c>
      <c r="P177" s="38" t="s">
        <v>187</v>
      </c>
      <c r="Q177" s="38">
        <v>13520154</v>
      </c>
      <c r="R177" s="26" t="s">
        <v>6</v>
      </c>
      <c r="S177" s="26">
        <v>43</v>
      </c>
    </row>
    <row r="178" spans="1:19" ht="14.5" x14ac:dyDescent="0.35">
      <c r="A178" s="21">
        <v>44</v>
      </c>
      <c r="B178" s="21" t="s">
        <v>6</v>
      </c>
      <c r="C178" s="36">
        <v>13520155</v>
      </c>
      <c r="D178" s="36" t="s">
        <v>188</v>
      </c>
      <c r="E178" s="22">
        <v>62</v>
      </c>
      <c r="F178" s="22">
        <v>76</v>
      </c>
      <c r="G178" s="22">
        <v>76</v>
      </c>
      <c r="H178" s="24">
        <v>100</v>
      </c>
      <c r="I178" s="23">
        <v>94</v>
      </c>
      <c r="J178" s="41">
        <v>76</v>
      </c>
      <c r="K178" s="24">
        <v>72</v>
      </c>
      <c r="L178" s="38">
        <v>27</v>
      </c>
      <c r="M178" s="32">
        <f t="shared" si="15"/>
        <v>100</v>
      </c>
      <c r="N178" s="53">
        <f t="shared" si="13"/>
        <v>78.790000000000006</v>
      </c>
      <c r="O178" s="54" t="str">
        <f t="shared" si="14"/>
        <v>AB</v>
      </c>
      <c r="P178" s="38" t="s">
        <v>188</v>
      </c>
      <c r="Q178" s="38">
        <v>13520155</v>
      </c>
      <c r="R178" s="26" t="s">
        <v>6</v>
      </c>
      <c r="S178" s="26">
        <v>44</v>
      </c>
    </row>
    <row r="179" spans="1:19" ht="14.5" x14ac:dyDescent="0.35">
      <c r="A179" s="21">
        <v>45</v>
      </c>
      <c r="B179" s="21" t="s">
        <v>6</v>
      </c>
      <c r="C179" s="36">
        <v>13520156</v>
      </c>
      <c r="D179" s="36" t="s">
        <v>189</v>
      </c>
      <c r="E179" s="22">
        <v>74</v>
      </c>
      <c r="F179" s="22">
        <v>72.5</v>
      </c>
      <c r="G179" s="22">
        <v>76</v>
      </c>
      <c r="H179" s="24">
        <v>82</v>
      </c>
      <c r="I179" s="23">
        <v>77.5</v>
      </c>
      <c r="J179" s="41">
        <v>68</v>
      </c>
      <c r="K179" s="24">
        <v>68</v>
      </c>
      <c r="L179" s="38">
        <v>24</v>
      </c>
      <c r="M179" s="32">
        <f t="shared" si="15"/>
        <v>88.888888888888886</v>
      </c>
      <c r="N179" s="53">
        <f t="shared" si="13"/>
        <v>72.180277777777789</v>
      </c>
      <c r="O179" s="54" t="str">
        <f t="shared" si="14"/>
        <v>B</v>
      </c>
      <c r="P179" s="38" t="s">
        <v>189</v>
      </c>
      <c r="Q179" s="38">
        <v>13520156</v>
      </c>
      <c r="R179" s="26" t="s">
        <v>6</v>
      </c>
      <c r="S179" s="26">
        <v>45</v>
      </c>
    </row>
    <row r="180" spans="1:19" ht="14.5" x14ac:dyDescent="0.35">
      <c r="A180" s="21">
        <v>46</v>
      </c>
      <c r="B180" s="21" t="s">
        <v>6</v>
      </c>
      <c r="C180" s="36">
        <v>13520157</v>
      </c>
      <c r="D180" s="36" t="s">
        <v>190</v>
      </c>
      <c r="E180" s="22">
        <v>67</v>
      </c>
      <c r="F180" s="22">
        <v>88</v>
      </c>
      <c r="G180" s="22">
        <v>71</v>
      </c>
      <c r="H180" s="24">
        <v>82</v>
      </c>
      <c r="I180" s="23">
        <v>104</v>
      </c>
      <c r="J180" s="41">
        <v>76</v>
      </c>
      <c r="K180" s="24">
        <v>84</v>
      </c>
      <c r="L180" s="38">
        <v>25</v>
      </c>
      <c r="M180" s="32">
        <f t="shared" si="15"/>
        <v>92.592592592592595</v>
      </c>
      <c r="N180" s="53">
        <f t="shared" si="13"/>
        <v>82.001851851851853</v>
      </c>
      <c r="O180" s="54" t="str">
        <f t="shared" si="14"/>
        <v>A</v>
      </c>
      <c r="P180" s="38" t="s">
        <v>190</v>
      </c>
      <c r="Q180" s="38">
        <v>13520157</v>
      </c>
      <c r="R180" s="26" t="s">
        <v>6</v>
      </c>
      <c r="S180" s="26">
        <v>46</v>
      </c>
    </row>
    <row r="181" spans="1:19" ht="14.5" x14ac:dyDescent="0.35">
      <c r="A181" s="21">
        <v>47</v>
      </c>
      <c r="B181" s="21" t="s">
        <v>6</v>
      </c>
      <c r="C181" s="36">
        <v>13520158</v>
      </c>
      <c r="D181" s="36" t="s">
        <v>191</v>
      </c>
      <c r="E181" s="22">
        <v>63</v>
      </c>
      <c r="F181" s="22">
        <v>59</v>
      </c>
      <c r="G181" s="22">
        <v>54</v>
      </c>
      <c r="H181" s="24">
        <v>75</v>
      </c>
      <c r="I181" s="23">
        <v>71</v>
      </c>
      <c r="J181" s="41">
        <v>40</v>
      </c>
      <c r="K181" s="24">
        <v>44</v>
      </c>
      <c r="L181" s="38">
        <v>24</v>
      </c>
      <c r="M181" s="32">
        <f t="shared" si="15"/>
        <v>88.888888888888886</v>
      </c>
      <c r="N181" s="53">
        <f t="shared" si="13"/>
        <v>52.94777777777778</v>
      </c>
      <c r="O181" s="54" t="str">
        <f t="shared" si="14"/>
        <v>C</v>
      </c>
      <c r="P181" s="38" t="s">
        <v>191</v>
      </c>
      <c r="Q181" s="38">
        <v>13520158</v>
      </c>
      <c r="R181" s="26" t="s">
        <v>6</v>
      </c>
      <c r="S181" s="26">
        <v>47</v>
      </c>
    </row>
    <row r="182" spans="1:19" ht="14.5" x14ac:dyDescent="0.35">
      <c r="A182" s="21">
        <v>48</v>
      </c>
      <c r="B182" s="21" t="s">
        <v>6</v>
      </c>
      <c r="C182" s="36">
        <v>13520159</v>
      </c>
      <c r="D182" s="36" t="s">
        <v>192</v>
      </c>
      <c r="E182" s="22">
        <v>81</v>
      </c>
      <c r="F182" s="22">
        <v>86</v>
      </c>
      <c r="G182" s="22">
        <v>68</v>
      </c>
      <c r="H182" s="24">
        <v>97</v>
      </c>
      <c r="I182" s="23">
        <v>72</v>
      </c>
      <c r="J182" s="41">
        <v>76</v>
      </c>
      <c r="K182" s="24">
        <v>84</v>
      </c>
      <c r="L182" s="38">
        <v>26</v>
      </c>
      <c r="M182" s="32">
        <f t="shared" si="15"/>
        <v>96.296296296296291</v>
      </c>
      <c r="N182" s="53">
        <f t="shared" ref="N182:N190" si="16">SUMPRODUCT($E$19:$M$19,E182:M182)</f>
        <v>80.920925925925928</v>
      </c>
      <c r="O182" s="54" t="str">
        <f t="shared" si="14"/>
        <v>AB</v>
      </c>
      <c r="P182" s="38" t="s">
        <v>192</v>
      </c>
      <c r="Q182" s="38">
        <v>13520159</v>
      </c>
      <c r="R182" s="26" t="s">
        <v>6</v>
      </c>
      <c r="S182" s="26">
        <v>48</v>
      </c>
    </row>
    <row r="183" spans="1:19" ht="14.5" x14ac:dyDescent="0.35">
      <c r="A183" s="21">
        <v>49</v>
      </c>
      <c r="B183" s="21" t="s">
        <v>6</v>
      </c>
      <c r="C183" s="36">
        <v>13520160</v>
      </c>
      <c r="D183" s="36" t="s">
        <v>193</v>
      </c>
      <c r="E183" s="22">
        <v>76</v>
      </c>
      <c r="F183" s="22">
        <v>77</v>
      </c>
      <c r="G183" s="22">
        <v>82</v>
      </c>
      <c r="H183" s="24">
        <v>92</v>
      </c>
      <c r="I183" s="23">
        <v>87</v>
      </c>
      <c r="J183" s="41">
        <v>76</v>
      </c>
      <c r="K183" s="24">
        <v>88</v>
      </c>
      <c r="L183" s="38">
        <v>26</v>
      </c>
      <c r="M183" s="32">
        <f t="shared" si="15"/>
        <v>96.296296296296291</v>
      </c>
      <c r="N183" s="53">
        <f t="shared" si="16"/>
        <v>83.09092592592593</v>
      </c>
      <c r="O183" s="54" t="str">
        <f t="shared" si="14"/>
        <v>A</v>
      </c>
      <c r="P183" s="38" t="s">
        <v>193</v>
      </c>
      <c r="Q183" s="38">
        <v>13520160</v>
      </c>
      <c r="R183" s="26" t="s">
        <v>6</v>
      </c>
      <c r="S183" s="26">
        <v>49</v>
      </c>
    </row>
    <row r="184" spans="1:19" ht="14.5" x14ac:dyDescent="0.35">
      <c r="A184" s="21">
        <v>50</v>
      </c>
      <c r="B184" s="21" t="s">
        <v>6</v>
      </c>
      <c r="C184" s="36">
        <v>13520161</v>
      </c>
      <c r="D184" s="36" t="s">
        <v>194</v>
      </c>
      <c r="E184" s="22">
        <v>74</v>
      </c>
      <c r="F184" s="22">
        <v>45.5</v>
      </c>
      <c r="G184" s="22">
        <v>84</v>
      </c>
      <c r="H184" s="24">
        <v>92</v>
      </c>
      <c r="I184" s="23">
        <v>101</v>
      </c>
      <c r="J184" s="41">
        <v>56</v>
      </c>
      <c r="K184" s="24">
        <v>64</v>
      </c>
      <c r="L184" s="38">
        <v>27</v>
      </c>
      <c r="M184" s="32">
        <f t="shared" si="15"/>
        <v>100</v>
      </c>
      <c r="N184" s="53">
        <f t="shared" si="16"/>
        <v>70.110000000000014</v>
      </c>
      <c r="O184" s="54" t="str">
        <f t="shared" si="14"/>
        <v>BC</v>
      </c>
      <c r="P184" s="38" t="s">
        <v>194</v>
      </c>
      <c r="Q184" s="38">
        <v>13520161</v>
      </c>
      <c r="R184" s="26" t="s">
        <v>6</v>
      </c>
      <c r="S184" s="26">
        <v>50</v>
      </c>
    </row>
    <row r="185" spans="1:19" ht="14.5" x14ac:dyDescent="0.35">
      <c r="A185" s="21">
        <v>51</v>
      </c>
      <c r="B185" s="21" t="s">
        <v>6</v>
      </c>
      <c r="C185" s="36">
        <v>13520162</v>
      </c>
      <c r="D185" s="36" t="s">
        <v>195</v>
      </c>
      <c r="E185" s="22">
        <v>73</v>
      </c>
      <c r="F185" s="22">
        <v>84.5</v>
      </c>
      <c r="G185" s="22">
        <v>80</v>
      </c>
      <c r="H185" s="24">
        <v>94</v>
      </c>
      <c r="I185" s="23">
        <v>77.5</v>
      </c>
      <c r="J185" s="41">
        <v>72</v>
      </c>
      <c r="K185" s="24">
        <v>84</v>
      </c>
      <c r="L185" s="38">
        <v>26</v>
      </c>
      <c r="M185" s="32">
        <f t="shared" si="15"/>
        <v>96.296296296296291</v>
      </c>
      <c r="N185" s="53">
        <f t="shared" si="16"/>
        <v>80.238425925925938</v>
      </c>
      <c r="O185" s="54" t="str">
        <f t="shared" si="14"/>
        <v>AB</v>
      </c>
      <c r="P185" s="38" t="s">
        <v>195</v>
      </c>
      <c r="Q185" s="38">
        <v>13520162</v>
      </c>
      <c r="R185" s="26" t="s">
        <v>6</v>
      </c>
      <c r="S185" s="26">
        <v>51</v>
      </c>
    </row>
    <row r="186" spans="1:19" ht="14.5" x14ac:dyDescent="0.35">
      <c r="A186" s="21">
        <v>52</v>
      </c>
      <c r="B186" s="21" t="s">
        <v>6</v>
      </c>
      <c r="C186" s="36">
        <v>13520163</v>
      </c>
      <c r="D186" s="36" t="s">
        <v>196</v>
      </c>
      <c r="E186" s="22">
        <v>69</v>
      </c>
      <c r="F186" s="22">
        <v>55</v>
      </c>
      <c r="G186" s="22">
        <v>82</v>
      </c>
      <c r="H186" s="24">
        <v>94</v>
      </c>
      <c r="I186" s="23">
        <v>72</v>
      </c>
      <c r="J186" s="41">
        <v>88</v>
      </c>
      <c r="K186" s="24">
        <v>92</v>
      </c>
      <c r="L186" s="38">
        <v>26</v>
      </c>
      <c r="M186" s="32">
        <f t="shared" si="15"/>
        <v>96.296296296296291</v>
      </c>
      <c r="N186" s="53">
        <f t="shared" si="16"/>
        <v>84.175925925925924</v>
      </c>
      <c r="O186" s="54" t="str">
        <f t="shared" si="14"/>
        <v>A</v>
      </c>
      <c r="P186" s="38" t="s">
        <v>196</v>
      </c>
      <c r="Q186" s="38">
        <v>13520163</v>
      </c>
      <c r="R186" s="26" t="s">
        <v>6</v>
      </c>
      <c r="S186" s="26">
        <v>52</v>
      </c>
    </row>
    <row r="187" spans="1:19" ht="14.5" x14ac:dyDescent="0.35">
      <c r="A187" s="21">
        <v>53</v>
      </c>
      <c r="B187" s="21" t="s">
        <v>6</v>
      </c>
      <c r="C187" s="36">
        <v>13520164</v>
      </c>
      <c r="D187" s="36" t="s">
        <v>197</v>
      </c>
      <c r="E187" s="22">
        <v>80</v>
      </c>
      <c r="F187" s="22">
        <v>66</v>
      </c>
      <c r="G187" s="22">
        <v>69</v>
      </c>
      <c r="H187" s="24">
        <v>71</v>
      </c>
      <c r="I187" s="23">
        <v>83</v>
      </c>
      <c r="J187" s="41">
        <v>88</v>
      </c>
      <c r="K187" s="24">
        <v>80</v>
      </c>
      <c r="L187" s="38">
        <v>26</v>
      </c>
      <c r="M187" s="32">
        <f t="shared" si="15"/>
        <v>96.296296296296291</v>
      </c>
      <c r="N187" s="53">
        <f t="shared" si="16"/>
        <v>80.185925925925929</v>
      </c>
      <c r="O187" s="54" t="str">
        <f t="shared" si="14"/>
        <v>AB</v>
      </c>
      <c r="P187" s="38" t="s">
        <v>197</v>
      </c>
      <c r="Q187" s="38">
        <v>13520164</v>
      </c>
      <c r="R187" s="26" t="s">
        <v>6</v>
      </c>
      <c r="S187" s="26">
        <v>53</v>
      </c>
    </row>
    <row r="188" spans="1:19" ht="14.5" x14ac:dyDescent="0.35">
      <c r="A188" s="21">
        <v>54</v>
      </c>
      <c r="B188" s="21" t="s">
        <v>6</v>
      </c>
      <c r="C188" s="36">
        <v>13520165</v>
      </c>
      <c r="D188" s="36" t="s">
        <v>198</v>
      </c>
      <c r="E188" s="22">
        <v>73</v>
      </c>
      <c r="F188" s="22">
        <v>70.5</v>
      </c>
      <c r="G188" s="22">
        <v>88</v>
      </c>
      <c r="H188" s="24">
        <v>92</v>
      </c>
      <c r="I188" s="23">
        <v>101</v>
      </c>
      <c r="J188" s="41">
        <v>68</v>
      </c>
      <c r="K188" s="24">
        <v>68</v>
      </c>
      <c r="L188" s="38">
        <v>27</v>
      </c>
      <c r="M188" s="32">
        <f t="shared" si="15"/>
        <v>100</v>
      </c>
      <c r="N188" s="53">
        <f t="shared" si="16"/>
        <v>76.550000000000011</v>
      </c>
      <c r="O188" s="54" t="str">
        <f t="shared" si="14"/>
        <v>AB</v>
      </c>
      <c r="P188" s="38" t="s">
        <v>198</v>
      </c>
      <c r="Q188" s="38">
        <v>13520165</v>
      </c>
      <c r="R188" s="26" t="s">
        <v>6</v>
      </c>
      <c r="S188" s="26">
        <v>54</v>
      </c>
    </row>
    <row r="189" spans="1:19" ht="14.5" x14ac:dyDescent="0.35">
      <c r="A189" s="21">
        <v>55</v>
      </c>
      <c r="B189" s="21" t="s">
        <v>6</v>
      </c>
      <c r="C189" s="36">
        <v>13520166</v>
      </c>
      <c r="D189" s="36" t="s">
        <v>199</v>
      </c>
      <c r="E189" s="22">
        <v>86</v>
      </c>
      <c r="F189" s="22">
        <v>90.5</v>
      </c>
      <c r="G189" s="22">
        <v>87</v>
      </c>
      <c r="H189" s="24">
        <v>97</v>
      </c>
      <c r="I189" s="23">
        <v>89</v>
      </c>
      <c r="J189" s="41">
        <v>96</v>
      </c>
      <c r="K189" s="24">
        <v>88</v>
      </c>
      <c r="L189" s="38">
        <v>26</v>
      </c>
      <c r="M189" s="32">
        <f t="shared" si="15"/>
        <v>96.296296296296291</v>
      </c>
      <c r="N189" s="53">
        <f t="shared" si="16"/>
        <v>91.420925925925928</v>
      </c>
      <c r="O189" s="54" t="str">
        <f t="shared" si="14"/>
        <v>A</v>
      </c>
      <c r="P189" s="38" t="s">
        <v>199</v>
      </c>
      <c r="Q189" s="38">
        <v>13520166</v>
      </c>
      <c r="R189" s="26" t="s">
        <v>6</v>
      </c>
      <c r="S189" s="26">
        <v>55</v>
      </c>
    </row>
    <row r="190" spans="1:19" ht="14.5" x14ac:dyDescent="0.35">
      <c r="A190" s="21">
        <v>56</v>
      </c>
      <c r="B190" s="21" t="s">
        <v>6</v>
      </c>
      <c r="C190" s="38">
        <v>13520167</v>
      </c>
      <c r="D190" s="38" t="s">
        <v>200</v>
      </c>
      <c r="E190" s="22">
        <v>72</v>
      </c>
      <c r="F190" s="22">
        <v>72</v>
      </c>
      <c r="G190" s="22">
        <v>73</v>
      </c>
      <c r="H190" s="24">
        <v>87</v>
      </c>
      <c r="I190" s="23">
        <v>87</v>
      </c>
      <c r="J190" s="41">
        <v>96</v>
      </c>
      <c r="K190" s="24">
        <v>96</v>
      </c>
      <c r="L190" s="38">
        <v>26</v>
      </c>
      <c r="M190" s="32">
        <f t="shared" si="15"/>
        <v>96.296296296296291</v>
      </c>
      <c r="N190" s="53">
        <f t="shared" si="16"/>
        <v>89.145925925925923</v>
      </c>
      <c r="O190" s="54" t="str">
        <f t="shared" si="14"/>
        <v>A</v>
      </c>
      <c r="P190" s="38" t="s">
        <v>200</v>
      </c>
      <c r="Q190" s="38">
        <v>13520167</v>
      </c>
      <c r="R190" s="26" t="s">
        <v>6</v>
      </c>
      <c r="S190" s="26">
        <v>56</v>
      </c>
    </row>
    <row r="191" spans="1:19" ht="14.5" x14ac:dyDescent="0.35">
      <c r="A191" s="17" t="s">
        <v>20</v>
      </c>
      <c r="B191" s="17" t="s">
        <v>21</v>
      </c>
      <c r="C191" s="50" t="s">
        <v>22</v>
      </c>
      <c r="D191" s="50" t="s">
        <v>23</v>
      </c>
      <c r="E191" s="18" t="s">
        <v>24</v>
      </c>
      <c r="F191" s="18" t="s">
        <v>25</v>
      </c>
      <c r="G191" s="18" t="s">
        <v>26</v>
      </c>
      <c r="H191" s="18" t="s">
        <v>206</v>
      </c>
      <c r="I191" s="17" t="s">
        <v>207</v>
      </c>
      <c r="J191" s="17" t="s">
        <v>27</v>
      </c>
      <c r="K191" s="17" t="s">
        <v>28</v>
      </c>
      <c r="L191" s="50" t="s">
        <v>29</v>
      </c>
      <c r="M191" s="52" t="s">
        <v>201</v>
      </c>
      <c r="N191" s="19" t="s">
        <v>30</v>
      </c>
      <c r="O191" s="17" t="s">
        <v>31</v>
      </c>
      <c r="P191" s="50" t="s">
        <v>23</v>
      </c>
      <c r="Q191" s="50" t="s">
        <v>22</v>
      </c>
      <c r="R191" s="17" t="s">
        <v>21</v>
      </c>
      <c r="S191" s="17" t="s">
        <v>20</v>
      </c>
    </row>
    <row r="192" spans="1:19" ht="12.5" x14ac:dyDescent="0.25"/>
    <row r="193" spans="5:15" ht="12.5" x14ac:dyDescent="0.25">
      <c r="E193" s="25"/>
      <c r="F193" s="25"/>
      <c r="G193" s="25"/>
      <c r="H193" s="25"/>
      <c r="N193" s="5"/>
      <c r="O193" s="6"/>
    </row>
    <row r="194" spans="5:15" ht="12.5" x14ac:dyDescent="0.25">
      <c r="E194" s="25"/>
      <c r="F194" s="25"/>
      <c r="G194" s="25"/>
      <c r="H194" s="25"/>
      <c r="N194" s="5"/>
      <c r="O194" s="6"/>
    </row>
    <row r="195" spans="5:15" ht="12.5" x14ac:dyDescent="0.25">
      <c r="E195" s="25"/>
      <c r="F195" s="25"/>
      <c r="G195" s="25"/>
      <c r="H195" s="25"/>
      <c r="N195" s="5"/>
      <c r="O195" s="6"/>
    </row>
    <row r="196" spans="5:15" ht="12.5" x14ac:dyDescent="0.25">
      <c r="E196" s="25"/>
      <c r="F196" s="25"/>
      <c r="G196" s="25"/>
      <c r="H196" s="25"/>
      <c r="N196" s="5"/>
      <c r="O196" s="6"/>
    </row>
    <row r="197" spans="5:15" ht="12.5" x14ac:dyDescent="0.25">
      <c r="E197" s="25"/>
      <c r="F197" s="25"/>
      <c r="G197" s="25"/>
      <c r="H197" s="25"/>
      <c r="N197" s="5"/>
      <c r="O197" s="6"/>
    </row>
    <row r="198" spans="5:15" ht="12.5" x14ac:dyDescent="0.25">
      <c r="E198" s="25"/>
      <c r="F198" s="25"/>
      <c r="G198" s="25"/>
      <c r="H198" s="25"/>
      <c r="N198" s="5"/>
      <c r="O198" s="6"/>
    </row>
    <row r="199" spans="5:15" ht="12.5" x14ac:dyDescent="0.25">
      <c r="E199" s="25"/>
      <c r="F199" s="25"/>
      <c r="G199" s="25"/>
      <c r="H199" s="25"/>
      <c r="N199" s="5"/>
      <c r="O199" s="6"/>
    </row>
    <row r="200" spans="5:15" ht="12.5" x14ac:dyDescent="0.25">
      <c r="E200" s="25"/>
      <c r="F200" s="25"/>
      <c r="G200" s="25"/>
      <c r="H200" s="25"/>
      <c r="N200" s="5"/>
      <c r="O200" s="6"/>
    </row>
    <row r="201" spans="5:15" ht="12.5" x14ac:dyDescent="0.25">
      <c r="E201" s="25"/>
      <c r="F201" s="25"/>
      <c r="G201" s="25"/>
      <c r="H201" s="25"/>
      <c r="N201" s="5"/>
      <c r="O201" s="6"/>
    </row>
    <row r="202" spans="5:15" ht="12.5" x14ac:dyDescent="0.25">
      <c r="E202" s="25"/>
      <c r="F202" s="25"/>
      <c r="G202" s="25"/>
      <c r="H202" s="25"/>
      <c r="N202" s="5"/>
      <c r="O202" s="6"/>
    </row>
    <row r="203" spans="5:15" ht="12.5" x14ac:dyDescent="0.25">
      <c r="E203" s="25"/>
      <c r="F203" s="25"/>
      <c r="G203" s="25"/>
      <c r="H203" s="25"/>
      <c r="N203" s="5"/>
      <c r="O203" s="6"/>
    </row>
    <row r="204" spans="5:15" ht="12.5" x14ac:dyDescent="0.25">
      <c r="E204" s="25"/>
      <c r="F204" s="25"/>
      <c r="G204" s="25"/>
      <c r="H204" s="25"/>
      <c r="N204" s="5"/>
      <c r="O204" s="6"/>
    </row>
    <row r="205" spans="5:15" ht="12.5" x14ac:dyDescent="0.25">
      <c r="E205" s="25"/>
      <c r="F205" s="25"/>
      <c r="G205" s="25"/>
      <c r="H205" s="25"/>
      <c r="N205" s="5"/>
      <c r="O205" s="6"/>
    </row>
    <row r="206" spans="5:15" ht="12.5" x14ac:dyDescent="0.25">
      <c r="E206" s="25"/>
      <c r="F206" s="25"/>
      <c r="G206" s="25"/>
      <c r="H206" s="25"/>
      <c r="N206" s="5"/>
      <c r="O206" s="6"/>
    </row>
    <row r="207" spans="5:15" ht="12.5" x14ac:dyDescent="0.25">
      <c r="E207" s="25"/>
      <c r="F207" s="25"/>
      <c r="G207" s="25"/>
      <c r="H207" s="25"/>
      <c r="N207" s="5"/>
      <c r="O207" s="6"/>
    </row>
    <row r="208" spans="5:15" ht="12.5" x14ac:dyDescent="0.25">
      <c r="E208" s="25"/>
      <c r="F208" s="25"/>
      <c r="G208" s="25"/>
      <c r="H208" s="25"/>
      <c r="N208" s="5"/>
      <c r="O208" s="6"/>
    </row>
    <row r="209" spans="5:15" ht="12.5" x14ac:dyDescent="0.25">
      <c r="E209" s="25"/>
      <c r="F209" s="25"/>
      <c r="G209" s="25"/>
      <c r="H209" s="25"/>
      <c r="N209" s="5"/>
      <c r="O209" s="6"/>
    </row>
    <row r="210" spans="5:15" ht="12.5" x14ac:dyDescent="0.25">
      <c r="E210" s="25"/>
      <c r="F210" s="25"/>
      <c r="G210" s="25"/>
      <c r="H210" s="25"/>
      <c r="N210" s="5"/>
      <c r="O210" s="6"/>
    </row>
    <row r="211" spans="5:15" ht="12.5" x14ac:dyDescent="0.25">
      <c r="E211" s="25"/>
      <c r="F211" s="25"/>
      <c r="G211" s="25"/>
      <c r="H211" s="25"/>
      <c r="N211" s="5"/>
      <c r="O211" s="6"/>
    </row>
    <row r="212" spans="5:15" ht="12.5" x14ac:dyDescent="0.25">
      <c r="E212" s="25"/>
      <c r="F212" s="25"/>
      <c r="G212" s="25"/>
      <c r="H212" s="25"/>
      <c r="N212" s="5"/>
      <c r="O212" s="6"/>
    </row>
    <row r="213" spans="5:15" ht="12.5" x14ac:dyDescent="0.25">
      <c r="E213" s="25"/>
      <c r="F213" s="25"/>
      <c r="G213" s="25"/>
      <c r="H213" s="25"/>
      <c r="N213" s="5"/>
      <c r="O213" s="6"/>
    </row>
    <row r="214" spans="5:15" ht="12.5" x14ac:dyDescent="0.25">
      <c r="E214" s="25"/>
      <c r="F214" s="25"/>
      <c r="G214" s="25"/>
      <c r="H214" s="25"/>
      <c r="N214" s="5"/>
      <c r="O214" s="6"/>
    </row>
    <row r="215" spans="5:15" ht="12.5" x14ac:dyDescent="0.25">
      <c r="E215" s="25"/>
      <c r="F215" s="25"/>
      <c r="G215" s="25"/>
      <c r="H215" s="25"/>
      <c r="N215" s="5"/>
      <c r="O215" s="6"/>
    </row>
    <row r="216" spans="5:15" ht="12.5" x14ac:dyDescent="0.25">
      <c r="E216" s="25"/>
      <c r="F216" s="25"/>
      <c r="G216" s="25"/>
      <c r="H216" s="25"/>
      <c r="N216" s="5"/>
      <c r="O216" s="6"/>
    </row>
    <row r="217" spans="5:15" ht="12.5" x14ac:dyDescent="0.25">
      <c r="E217" s="25"/>
      <c r="F217" s="25"/>
      <c r="G217" s="25"/>
      <c r="H217" s="25"/>
      <c r="N217" s="5"/>
      <c r="O217" s="6"/>
    </row>
    <row r="218" spans="5:15" ht="12.5" x14ac:dyDescent="0.25">
      <c r="E218" s="25"/>
      <c r="F218" s="25"/>
      <c r="G218" s="25"/>
      <c r="H218" s="25"/>
      <c r="N218" s="5"/>
      <c r="O218" s="6"/>
    </row>
    <row r="219" spans="5:15" ht="12.5" x14ac:dyDescent="0.25">
      <c r="E219" s="25"/>
      <c r="F219" s="25"/>
      <c r="G219" s="25"/>
      <c r="H219" s="25"/>
      <c r="N219" s="5"/>
      <c r="O219" s="6"/>
    </row>
    <row r="220" spans="5:15" ht="12.5" x14ac:dyDescent="0.25">
      <c r="E220" s="25"/>
      <c r="F220" s="25"/>
      <c r="G220" s="25"/>
      <c r="H220" s="25"/>
      <c r="N220" s="5"/>
      <c r="O220" s="6"/>
    </row>
    <row r="221" spans="5:15" ht="12.5" x14ac:dyDescent="0.25">
      <c r="E221" s="25"/>
      <c r="F221" s="25"/>
      <c r="G221" s="25"/>
      <c r="H221" s="25"/>
      <c r="N221" s="5"/>
      <c r="O221" s="6"/>
    </row>
    <row r="222" spans="5:15" ht="12.5" x14ac:dyDescent="0.25">
      <c r="E222" s="25"/>
      <c r="F222" s="25"/>
      <c r="G222" s="25"/>
      <c r="H222" s="25"/>
      <c r="N222" s="5"/>
      <c r="O222" s="6"/>
    </row>
    <row r="223" spans="5:15" ht="12.5" x14ac:dyDescent="0.25">
      <c r="E223" s="25"/>
      <c r="F223" s="25"/>
      <c r="G223" s="25"/>
      <c r="H223" s="25"/>
      <c r="N223" s="5"/>
      <c r="O223" s="6"/>
    </row>
    <row r="224" spans="5:15" ht="12.5" x14ac:dyDescent="0.25">
      <c r="E224" s="25"/>
      <c r="F224" s="25"/>
      <c r="G224" s="25"/>
      <c r="H224" s="25"/>
      <c r="N224" s="5"/>
      <c r="O224" s="6"/>
    </row>
    <row r="225" spans="5:15" ht="12.5" x14ac:dyDescent="0.25">
      <c r="E225" s="25"/>
      <c r="F225" s="25"/>
      <c r="G225" s="25"/>
      <c r="H225" s="25"/>
      <c r="N225" s="5"/>
      <c r="O225" s="6"/>
    </row>
    <row r="226" spans="5:15" ht="12.5" x14ac:dyDescent="0.25">
      <c r="E226" s="25"/>
      <c r="F226" s="25"/>
      <c r="G226" s="25"/>
      <c r="H226" s="25"/>
      <c r="N226" s="5"/>
      <c r="O226" s="6"/>
    </row>
    <row r="227" spans="5:15" ht="12.5" x14ac:dyDescent="0.25">
      <c r="E227" s="25"/>
      <c r="F227" s="25"/>
      <c r="G227" s="25"/>
      <c r="H227" s="25"/>
      <c r="N227" s="5"/>
      <c r="O227" s="6"/>
    </row>
    <row r="228" spans="5:15" ht="12.5" x14ac:dyDescent="0.25">
      <c r="E228" s="25"/>
      <c r="F228" s="25"/>
      <c r="G228" s="25"/>
      <c r="H228" s="25"/>
      <c r="N228" s="5"/>
      <c r="O228" s="6"/>
    </row>
    <row r="229" spans="5:15" ht="12.5" x14ac:dyDescent="0.25">
      <c r="E229" s="25"/>
      <c r="F229" s="25"/>
      <c r="G229" s="25"/>
      <c r="H229" s="25"/>
      <c r="N229" s="5"/>
      <c r="O229" s="6"/>
    </row>
    <row r="230" spans="5:15" ht="12.5" x14ac:dyDescent="0.25">
      <c r="E230" s="25"/>
      <c r="F230" s="25"/>
      <c r="G230" s="25"/>
      <c r="H230" s="25"/>
      <c r="N230" s="5"/>
      <c r="O230" s="6"/>
    </row>
    <row r="231" spans="5:15" ht="12.5" x14ac:dyDescent="0.25">
      <c r="E231" s="25"/>
      <c r="F231" s="25"/>
      <c r="G231" s="25"/>
      <c r="H231" s="25"/>
      <c r="N231" s="5"/>
      <c r="O231" s="6"/>
    </row>
    <row r="232" spans="5:15" ht="12.5" x14ac:dyDescent="0.25">
      <c r="E232" s="25"/>
      <c r="F232" s="25"/>
      <c r="G232" s="25"/>
      <c r="H232" s="25"/>
      <c r="N232" s="5"/>
      <c r="O232" s="6"/>
    </row>
    <row r="233" spans="5:15" ht="12.5" x14ac:dyDescent="0.25">
      <c r="E233" s="25"/>
      <c r="F233" s="25"/>
      <c r="G233" s="25"/>
      <c r="H233" s="25"/>
      <c r="N233" s="5"/>
      <c r="O233" s="6"/>
    </row>
    <row r="234" spans="5:15" ht="12.5" x14ac:dyDescent="0.25">
      <c r="E234" s="25"/>
      <c r="F234" s="25"/>
      <c r="G234" s="25"/>
      <c r="H234" s="25"/>
      <c r="N234" s="5"/>
      <c r="O234" s="6"/>
    </row>
    <row r="235" spans="5:15" ht="12.5" x14ac:dyDescent="0.25">
      <c r="E235" s="25"/>
      <c r="F235" s="25"/>
      <c r="G235" s="25"/>
      <c r="H235" s="25"/>
      <c r="N235" s="5"/>
      <c r="O235" s="6"/>
    </row>
    <row r="236" spans="5:15" ht="12.5" x14ac:dyDescent="0.25">
      <c r="E236" s="25"/>
      <c r="F236" s="25"/>
      <c r="G236" s="25"/>
      <c r="H236" s="25"/>
      <c r="N236" s="5"/>
      <c r="O236" s="6"/>
    </row>
    <row r="237" spans="5:15" ht="12.5" x14ac:dyDescent="0.25">
      <c r="E237" s="25"/>
      <c r="F237" s="25"/>
      <c r="G237" s="25"/>
      <c r="H237" s="25"/>
      <c r="N237" s="5"/>
      <c r="O237" s="6"/>
    </row>
    <row r="238" spans="5:15" ht="12.5" x14ac:dyDescent="0.25">
      <c r="E238" s="25"/>
      <c r="F238" s="25"/>
      <c r="G238" s="25"/>
      <c r="H238" s="25"/>
      <c r="N238" s="5"/>
      <c r="O238" s="6"/>
    </row>
    <row r="239" spans="5:15" ht="12.5" x14ac:dyDescent="0.25">
      <c r="E239" s="25"/>
      <c r="F239" s="25"/>
      <c r="G239" s="25"/>
      <c r="H239" s="25"/>
      <c r="N239" s="5"/>
      <c r="O239" s="6"/>
    </row>
    <row r="240" spans="5:15" ht="12.5" x14ac:dyDescent="0.25">
      <c r="E240" s="25"/>
      <c r="F240" s="25"/>
      <c r="G240" s="25"/>
      <c r="H240" s="25"/>
      <c r="N240" s="5"/>
      <c r="O240" s="6"/>
    </row>
    <row r="241" spans="5:15" ht="12.5" x14ac:dyDescent="0.25">
      <c r="E241" s="25"/>
      <c r="F241" s="25"/>
      <c r="G241" s="25"/>
      <c r="H241" s="25"/>
      <c r="N241" s="5"/>
      <c r="O241" s="6"/>
    </row>
    <row r="242" spans="5:15" ht="12.5" x14ac:dyDescent="0.25">
      <c r="E242" s="25"/>
      <c r="F242" s="25"/>
      <c r="G242" s="25"/>
      <c r="H242" s="25"/>
      <c r="N242" s="5"/>
      <c r="O242" s="6"/>
    </row>
    <row r="243" spans="5:15" ht="12.5" x14ac:dyDescent="0.25">
      <c r="E243" s="25"/>
      <c r="F243" s="25"/>
      <c r="G243" s="25"/>
      <c r="H243" s="25"/>
      <c r="N243" s="5"/>
      <c r="O243" s="6"/>
    </row>
    <row r="244" spans="5:15" ht="12.5" x14ac:dyDescent="0.25">
      <c r="E244" s="25"/>
      <c r="F244" s="25"/>
      <c r="G244" s="25"/>
      <c r="H244" s="25"/>
      <c r="N244" s="5"/>
      <c r="O244" s="6"/>
    </row>
    <row r="245" spans="5:15" ht="12.5" x14ac:dyDescent="0.25">
      <c r="E245" s="25"/>
      <c r="F245" s="25"/>
      <c r="G245" s="25"/>
      <c r="H245" s="25"/>
      <c r="N245" s="5"/>
      <c r="O245" s="6"/>
    </row>
    <row r="246" spans="5:15" ht="12.5" x14ac:dyDescent="0.25">
      <c r="E246" s="25"/>
      <c r="F246" s="25"/>
      <c r="G246" s="25"/>
      <c r="H246" s="25"/>
      <c r="N246" s="5"/>
      <c r="O246" s="6"/>
    </row>
    <row r="247" spans="5:15" ht="12.5" x14ac:dyDescent="0.25">
      <c r="E247" s="25"/>
      <c r="F247" s="25"/>
      <c r="G247" s="25"/>
      <c r="H247" s="25"/>
      <c r="N247" s="5"/>
      <c r="O247" s="6"/>
    </row>
    <row r="248" spans="5:15" ht="12.5" x14ac:dyDescent="0.25">
      <c r="E248" s="25"/>
      <c r="F248" s="25"/>
      <c r="G248" s="25"/>
      <c r="H248" s="25"/>
      <c r="N248" s="5"/>
      <c r="O248" s="6"/>
    </row>
    <row r="249" spans="5:15" ht="12.5" x14ac:dyDescent="0.25">
      <c r="E249" s="25"/>
      <c r="F249" s="25"/>
      <c r="G249" s="25"/>
      <c r="H249" s="25"/>
      <c r="N249" s="5"/>
      <c r="O249" s="6"/>
    </row>
    <row r="250" spans="5:15" ht="12.5" x14ac:dyDescent="0.25">
      <c r="E250" s="25"/>
      <c r="F250" s="25"/>
      <c r="G250" s="25"/>
      <c r="H250" s="25"/>
      <c r="N250" s="5"/>
      <c r="O250" s="6"/>
    </row>
    <row r="251" spans="5:15" ht="12.5" x14ac:dyDescent="0.25">
      <c r="E251" s="25"/>
      <c r="F251" s="25"/>
      <c r="G251" s="25"/>
      <c r="H251" s="25"/>
      <c r="N251" s="5"/>
      <c r="O251" s="6"/>
    </row>
    <row r="252" spans="5:15" ht="12.5" x14ac:dyDescent="0.25">
      <c r="E252" s="25"/>
      <c r="F252" s="25"/>
      <c r="G252" s="25"/>
      <c r="H252" s="25"/>
      <c r="N252" s="5"/>
      <c r="O252" s="6"/>
    </row>
    <row r="253" spans="5:15" ht="12.5" x14ac:dyDescent="0.25">
      <c r="E253" s="25"/>
      <c r="F253" s="25"/>
      <c r="G253" s="25"/>
      <c r="H253" s="25"/>
      <c r="N253" s="5"/>
      <c r="O253" s="6"/>
    </row>
    <row r="254" spans="5:15" ht="12.5" x14ac:dyDescent="0.25">
      <c r="E254" s="25"/>
      <c r="F254" s="25"/>
      <c r="G254" s="25"/>
      <c r="H254" s="25"/>
      <c r="N254" s="5"/>
      <c r="O254" s="6"/>
    </row>
    <row r="255" spans="5:15" ht="12.5" x14ac:dyDescent="0.25">
      <c r="E255" s="25"/>
      <c r="F255" s="25"/>
      <c r="G255" s="25"/>
      <c r="H255" s="25"/>
      <c r="N255" s="5"/>
      <c r="O255" s="6"/>
    </row>
    <row r="256" spans="5:15" ht="12.5" x14ac:dyDescent="0.25">
      <c r="E256" s="25"/>
      <c r="F256" s="25"/>
      <c r="G256" s="25"/>
      <c r="H256" s="25"/>
      <c r="N256" s="5"/>
      <c r="O256" s="6"/>
    </row>
    <row r="257" spans="5:15" ht="12.5" x14ac:dyDescent="0.25">
      <c r="E257" s="25"/>
      <c r="F257" s="25"/>
      <c r="G257" s="25"/>
      <c r="H257" s="25"/>
      <c r="N257" s="5"/>
      <c r="O257" s="6"/>
    </row>
    <row r="258" spans="5:15" ht="12.5" x14ac:dyDescent="0.25">
      <c r="E258" s="25"/>
      <c r="F258" s="25"/>
      <c r="G258" s="25"/>
      <c r="H258" s="25"/>
      <c r="N258" s="5"/>
      <c r="O258" s="6"/>
    </row>
    <row r="259" spans="5:15" ht="12.5" x14ac:dyDescent="0.25">
      <c r="E259" s="25"/>
      <c r="F259" s="25"/>
      <c r="G259" s="25"/>
      <c r="H259" s="25"/>
      <c r="N259" s="5"/>
      <c r="O259" s="6"/>
    </row>
    <row r="260" spans="5:15" ht="12.5" x14ac:dyDescent="0.25">
      <c r="E260" s="25"/>
      <c r="F260" s="25"/>
      <c r="G260" s="25"/>
      <c r="H260" s="25"/>
      <c r="N260" s="5"/>
      <c r="O260" s="6"/>
    </row>
    <row r="261" spans="5:15" ht="12.5" x14ac:dyDescent="0.25">
      <c r="E261" s="25"/>
      <c r="F261" s="25"/>
      <c r="G261" s="25"/>
      <c r="H261" s="25"/>
      <c r="N261" s="5"/>
      <c r="O261" s="6"/>
    </row>
    <row r="262" spans="5:15" ht="12.5" x14ac:dyDescent="0.25">
      <c r="E262" s="25"/>
      <c r="F262" s="25"/>
      <c r="G262" s="25"/>
      <c r="H262" s="25"/>
      <c r="N262" s="5"/>
      <c r="O262" s="6"/>
    </row>
    <row r="263" spans="5:15" ht="12.5" x14ac:dyDescent="0.25">
      <c r="E263" s="25"/>
      <c r="F263" s="25"/>
      <c r="G263" s="25"/>
      <c r="H263" s="25"/>
      <c r="N263" s="5"/>
      <c r="O263" s="6"/>
    </row>
    <row r="264" spans="5:15" ht="12.5" x14ac:dyDescent="0.25">
      <c r="E264" s="25"/>
      <c r="F264" s="25"/>
      <c r="G264" s="25"/>
      <c r="H264" s="25"/>
      <c r="N264" s="5"/>
      <c r="O264" s="6"/>
    </row>
    <row r="265" spans="5:15" ht="12.5" x14ac:dyDescent="0.25">
      <c r="E265" s="25"/>
      <c r="F265" s="25"/>
      <c r="G265" s="25"/>
      <c r="H265" s="25"/>
      <c r="N265" s="5"/>
      <c r="O265" s="6"/>
    </row>
    <row r="266" spans="5:15" ht="12.5" x14ac:dyDescent="0.25">
      <c r="E266" s="25"/>
      <c r="F266" s="25"/>
      <c r="G266" s="25"/>
      <c r="H266" s="25"/>
      <c r="N266" s="5"/>
      <c r="O266" s="6"/>
    </row>
    <row r="267" spans="5:15" ht="12.5" x14ac:dyDescent="0.25">
      <c r="E267" s="25"/>
      <c r="F267" s="25"/>
      <c r="G267" s="25"/>
      <c r="H267" s="25"/>
      <c r="N267" s="5"/>
      <c r="O267" s="6"/>
    </row>
    <row r="268" spans="5:15" ht="12.5" x14ac:dyDescent="0.25">
      <c r="E268" s="25"/>
      <c r="F268" s="25"/>
      <c r="G268" s="25"/>
      <c r="H268" s="25"/>
      <c r="N268" s="5"/>
      <c r="O268" s="6"/>
    </row>
    <row r="269" spans="5:15" ht="12.5" x14ac:dyDescent="0.25">
      <c r="E269" s="25"/>
      <c r="F269" s="25"/>
      <c r="G269" s="25"/>
      <c r="H269" s="25"/>
      <c r="N269" s="5"/>
      <c r="O269" s="6"/>
    </row>
    <row r="270" spans="5:15" ht="12.5" x14ac:dyDescent="0.25">
      <c r="E270" s="25"/>
      <c r="F270" s="25"/>
      <c r="G270" s="25"/>
      <c r="H270" s="25"/>
      <c r="N270" s="5"/>
      <c r="O270" s="6"/>
    </row>
    <row r="271" spans="5:15" ht="12.5" x14ac:dyDescent="0.25">
      <c r="E271" s="25"/>
      <c r="F271" s="25"/>
      <c r="G271" s="25"/>
      <c r="H271" s="25"/>
      <c r="N271" s="5"/>
      <c r="O271" s="6"/>
    </row>
    <row r="272" spans="5:15" ht="12.5" x14ac:dyDescent="0.25">
      <c r="E272" s="25"/>
      <c r="F272" s="25"/>
      <c r="G272" s="25"/>
      <c r="H272" s="25"/>
      <c r="N272" s="5"/>
      <c r="O272" s="6"/>
    </row>
    <row r="273" spans="5:15" ht="12.5" x14ac:dyDescent="0.25">
      <c r="E273" s="25"/>
      <c r="F273" s="25"/>
      <c r="G273" s="25"/>
      <c r="H273" s="25"/>
      <c r="N273" s="5"/>
      <c r="O273" s="6"/>
    </row>
    <row r="274" spans="5:15" ht="12.5" x14ac:dyDescent="0.25">
      <c r="E274" s="25"/>
      <c r="F274" s="25"/>
      <c r="G274" s="25"/>
      <c r="H274" s="25"/>
      <c r="N274" s="5"/>
      <c r="O274" s="6"/>
    </row>
    <row r="275" spans="5:15" ht="12.5" x14ac:dyDescent="0.25">
      <c r="E275" s="25"/>
      <c r="F275" s="25"/>
      <c r="G275" s="25"/>
      <c r="H275" s="25"/>
      <c r="N275" s="5"/>
      <c r="O275" s="6"/>
    </row>
    <row r="276" spans="5:15" ht="12.5" x14ac:dyDescent="0.25">
      <c r="E276" s="25"/>
      <c r="F276" s="25"/>
      <c r="G276" s="25"/>
      <c r="H276" s="25"/>
      <c r="N276" s="5"/>
      <c r="O276" s="6"/>
    </row>
    <row r="277" spans="5:15" ht="12.5" x14ac:dyDescent="0.25">
      <c r="E277" s="25"/>
      <c r="F277" s="25"/>
      <c r="G277" s="25"/>
      <c r="H277" s="25"/>
      <c r="N277" s="5"/>
      <c r="O277" s="6"/>
    </row>
    <row r="278" spans="5:15" ht="12.5" x14ac:dyDescent="0.25">
      <c r="E278" s="25"/>
      <c r="F278" s="25"/>
      <c r="G278" s="25"/>
      <c r="H278" s="25"/>
      <c r="N278" s="5"/>
      <c r="O278" s="6"/>
    </row>
    <row r="279" spans="5:15" ht="12.5" x14ac:dyDescent="0.25">
      <c r="E279" s="25"/>
      <c r="F279" s="25"/>
      <c r="G279" s="25"/>
      <c r="H279" s="25"/>
      <c r="N279" s="5"/>
      <c r="O279" s="6"/>
    </row>
    <row r="280" spans="5:15" ht="12.5" x14ac:dyDescent="0.25">
      <c r="E280" s="25"/>
      <c r="F280" s="25"/>
      <c r="G280" s="25"/>
      <c r="H280" s="25"/>
      <c r="N280" s="5"/>
      <c r="O280" s="6"/>
    </row>
    <row r="281" spans="5:15" ht="12.5" x14ac:dyDescent="0.25">
      <c r="E281" s="25"/>
      <c r="F281" s="25"/>
      <c r="G281" s="25"/>
      <c r="H281" s="25"/>
      <c r="N281" s="5"/>
      <c r="O281" s="6"/>
    </row>
    <row r="282" spans="5:15" ht="12.5" x14ac:dyDescent="0.25">
      <c r="E282" s="25"/>
      <c r="F282" s="25"/>
      <c r="G282" s="25"/>
      <c r="H282" s="25"/>
      <c r="N282" s="5"/>
      <c r="O282" s="6"/>
    </row>
    <row r="283" spans="5:15" ht="12.5" x14ac:dyDescent="0.25">
      <c r="E283" s="25"/>
      <c r="F283" s="25"/>
      <c r="G283" s="25"/>
      <c r="H283" s="25"/>
      <c r="N283" s="5"/>
      <c r="O283" s="6"/>
    </row>
    <row r="284" spans="5:15" ht="12.5" x14ac:dyDescent="0.25">
      <c r="E284" s="25"/>
      <c r="F284" s="25"/>
      <c r="G284" s="25"/>
      <c r="H284" s="25"/>
      <c r="N284" s="5"/>
      <c r="O284" s="6"/>
    </row>
    <row r="285" spans="5:15" ht="12.5" x14ac:dyDescent="0.25">
      <c r="E285" s="25"/>
      <c r="F285" s="25"/>
      <c r="G285" s="25"/>
      <c r="H285" s="25"/>
      <c r="N285" s="5"/>
      <c r="O285" s="6"/>
    </row>
    <row r="286" spans="5:15" ht="12.5" x14ac:dyDescent="0.25">
      <c r="E286" s="25"/>
      <c r="F286" s="25"/>
      <c r="G286" s="25"/>
      <c r="H286" s="25"/>
      <c r="N286" s="5"/>
      <c r="O286" s="6"/>
    </row>
    <row r="287" spans="5:15" ht="12.5" x14ac:dyDescent="0.25">
      <c r="E287" s="25"/>
      <c r="F287" s="25"/>
      <c r="G287" s="25"/>
      <c r="H287" s="25"/>
      <c r="N287" s="5"/>
      <c r="O287" s="6"/>
    </row>
    <row r="288" spans="5:15" ht="12.5" x14ac:dyDescent="0.25">
      <c r="E288" s="25"/>
      <c r="F288" s="25"/>
      <c r="G288" s="25"/>
      <c r="H288" s="25"/>
      <c r="N288" s="5"/>
      <c r="O288" s="6"/>
    </row>
    <row r="289" spans="5:15" ht="12.5" x14ac:dyDescent="0.25">
      <c r="E289" s="25"/>
      <c r="F289" s="25"/>
      <c r="G289" s="25"/>
      <c r="H289" s="25"/>
      <c r="N289" s="5"/>
      <c r="O289" s="6"/>
    </row>
    <row r="290" spans="5:15" ht="12.5" x14ac:dyDescent="0.25">
      <c r="E290" s="25"/>
      <c r="F290" s="25"/>
      <c r="G290" s="25"/>
      <c r="H290" s="25"/>
      <c r="N290" s="5"/>
      <c r="O290" s="6"/>
    </row>
    <row r="291" spans="5:15" ht="12.5" x14ac:dyDescent="0.25">
      <c r="E291" s="25"/>
      <c r="F291" s="25"/>
      <c r="G291" s="25"/>
      <c r="H291" s="25"/>
      <c r="N291" s="5"/>
      <c r="O291" s="6"/>
    </row>
    <row r="292" spans="5:15" ht="12.5" x14ac:dyDescent="0.25">
      <c r="E292" s="25"/>
      <c r="F292" s="25"/>
      <c r="G292" s="25"/>
      <c r="H292" s="25"/>
      <c r="N292" s="5"/>
      <c r="O292" s="6"/>
    </row>
    <row r="293" spans="5:15" ht="12.5" x14ac:dyDescent="0.25">
      <c r="E293" s="25"/>
      <c r="F293" s="25"/>
      <c r="G293" s="25"/>
      <c r="H293" s="25"/>
      <c r="N293" s="5"/>
      <c r="O293" s="6"/>
    </row>
    <row r="294" spans="5:15" ht="12.5" x14ac:dyDescent="0.25">
      <c r="E294" s="25"/>
      <c r="F294" s="25"/>
      <c r="G294" s="25"/>
      <c r="H294" s="25"/>
      <c r="N294" s="5"/>
      <c r="O294" s="6"/>
    </row>
    <row r="295" spans="5:15" ht="12.5" x14ac:dyDescent="0.25">
      <c r="E295" s="25"/>
      <c r="F295" s="25"/>
      <c r="G295" s="25"/>
      <c r="H295" s="25"/>
      <c r="N295" s="5"/>
      <c r="O295" s="6"/>
    </row>
    <row r="296" spans="5:15" ht="12.5" x14ac:dyDescent="0.25">
      <c r="E296" s="25"/>
      <c r="F296" s="25"/>
      <c r="G296" s="25"/>
      <c r="H296" s="25"/>
      <c r="N296" s="5"/>
      <c r="O296" s="6"/>
    </row>
    <row r="297" spans="5:15" ht="12.5" x14ac:dyDescent="0.25">
      <c r="E297" s="25"/>
      <c r="F297" s="25"/>
      <c r="G297" s="25"/>
      <c r="H297" s="25"/>
      <c r="N297" s="5"/>
      <c r="O297" s="6"/>
    </row>
    <row r="298" spans="5:15" ht="12.5" x14ac:dyDescent="0.25">
      <c r="E298" s="25"/>
      <c r="F298" s="25"/>
      <c r="G298" s="25"/>
      <c r="H298" s="25"/>
      <c r="N298" s="5"/>
      <c r="O298" s="6"/>
    </row>
    <row r="299" spans="5:15" ht="12.5" x14ac:dyDescent="0.25">
      <c r="E299" s="25"/>
      <c r="F299" s="25"/>
      <c r="G299" s="25"/>
      <c r="H299" s="25"/>
      <c r="N299" s="5"/>
      <c r="O299" s="6"/>
    </row>
    <row r="300" spans="5:15" ht="12.5" x14ac:dyDescent="0.25">
      <c r="E300" s="25"/>
      <c r="F300" s="25"/>
      <c r="G300" s="25"/>
      <c r="H300" s="25"/>
      <c r="N300" s="5"/>
      <c r="O300" s="6"/>
    </row>
    <row r="301" spans="5:15" ht="12.5" x14ac:dyDescent="0.25">
      <c r="E301" s="25"/>
      <c r="F301" s="25"/>
      <c r="G301" s="25"/>
      <c r="H301" s="25"/>
      <c r="N301" s="5"/>
      <c r="O301" s="6"/>
    </row>
    <row r="302" spans="5:15" ht="12.5" x14ac:dyDescent="0.25">
      <c r="E302" s="25"/>
      <c r="F302" s="25"/>
      <c r="G302" s="25"/>
      <c r="H302" s="25"/>
      <c r="N302" s="5"/>
      <c r="O302" s="6"/>
    </row>
    <row r="303" spans="5:15" ht="12.5" x14ac:dyDescent="0.25">
      <c r="E303" s="25"/>
      <c r="F303" s="25"/>
      <c r="G303" s="25"/>
      <c r="H303" s="25"/>
      <c r="N303" s="5"/>
      <c r="O303" s="6"/>
    </row>
    <row r="304" spans="5:15" ht="12.5" x14ac:dyDescent="0.25">
      <c r="E304" s="25"/>
      <c r="F304" s="25"/>
      <c r="G304" s="25"/>
      <c r="H304" s="25"/>
      <c r="N304" s="5"/>
      <c r="O304" s="6"/>
    </row>
    <row r="305" spans="5:15" ht="12.5" x14ac:dyDescent="0.25">
      <c r="E305" s="25"/>
      <c r="F305" s="25"/>
      <c r="G305" s="25"/>
      <c r="H305" s="25"/>
      <c r="N305" s="5"/>
      <c r="O305" s="6"/>
    </row>
    <row r="306" spans="5:15" ht="12.5" x14ac:dyDescent="0.25">
      <c r="E306" s="25"/>
      <c r="F306" s="25"/>
      <c r="G306" s="25"/>
      <c r="H306" s="25"/>
      <c r="N306" s="5"/>
      <c r="O306" s="6"/>
    </row>
    <row r="307" spans="5:15" ht="12.5" x14ac:dyDescent="0.25">
      <c r="E307" s="25"/>
      <c r="F307" s="25"/>
      <c r="G307" s="25"/>
      <c r="H307" s="25"/>
      <c r="N307" s="5"/>
      <c r="O307" s="6"/>
    </row>
    <row r="308" spans="5:15" ht="12.5" x14ac:dyDescent="0.25">
      <c r="E308" s="25"/>
      <c r="F308" s="25"/>
      <c r="G308" s="25"/>
      <c r="H308" s="25"/>
      <c r="N308" s="5"/>
      <c r="O308" s="6"/>
    </row>
    <row r="309" spans="5:15" ht="12.5" x14ac:dyDescent="0.25">
      <c r="E309" s="25"/>
      <c r="F309" s="25"/>
      <c r="G309" s="25"/>
      <c r="H309" s="25"/>
      <c r="N309" s="5"/>
      <c r="O309" s="6"/>
    </row>
    <row r="310" spans="5:15" ht="12.5" x14ac:dyDescent="0.25">
      <c r="E310" s="25"/>
      <c r="F310" s="25"/>
      <c r="G310" s="25"/>
      <c r="H310" s="25"/>
      <c r="N310" s="5"/>
      <c r="O310" s="6"/>
    </row>
    <row r="311" spans="5:15" ht="12.5" x14ac:dyDescent="0.25">
      <c r="E311" s="25"/>
      <c r="F311" s="25"/>
      <c r="G311" s="25"/>
      <c r="H311" s="25"/>
      <c r="N311" s="5"/>
      <c r="O311" s="6"/>
    </row>
    <row r="312" spans="5:15" ht="12.5" x14ac:dyDescent="0.25">
      <c r="E312" s="25"/>
      <c r="F312" s="25"/>
      <c r="G312" s="25"/>
      <c r="H312" s="25"/>
      <c r="N312" s="5"/>
      <c r="O312" s="6"/>
    </row>
    <row r="313" spans="5:15" ht="12.5" x14ac:dyDescent="0.25">
      <c r="E313" s="25"/>
      <c r="F313" s="25"/>
      <c r="G313" s="25"/>
      <c r="H313" s="25"/>
      <c r="N313" s="5"/>
      <c r="O313" s="6"/>
    </row>
    <row r="314" spans="5:15" ht="12.5" x14ac:dyDescent="0.25">
      <c r="E314" s="25"/>
      <c r="F314" s="25"/>
      <c r="G314" s="25"/>
      <c r="H314" s="25"/>
      <c r="N314" s="5"/>
      <c r="O314" s="6"/>
    </row>
    <row r="315" spans="5:15" ht="12.5" x14ac:dyDescent="0.25">
      <c r="E315" s="25"/>
      <c r="F315" s="25"/>
      <c r="G315" s="25"/>
      <c r="H315" s="25"/>
      <c r="N315" s="5"/>
      <c r="O315" s="6"/>
    </row>
    <row r="316" spans="5:15" ht="12.5" x14ac:dyDescent="0.25">
      <c r="E316" s="25"/>
      <c r="F316" s="25"/>
      <c r="G316" s="25"/>
      <c r="H316" s="25"/>
      <c r="N316" s="5"/>
      <c r="O316" s="6"/>
    </row>
    <row r="317" spans="5:15" ht="12.5" x14ac:dyDescent="0.25">
      <c r="E317" s="25"/>
      <c r="F317" s="25"/>
      <c r="G317" s="25"/>
      <c r="H317" s="25"/>
      <c r="N317" s="5"/>
      <c r="O317" s="6"/>
    </row>
    <row r="318" spans="5:15" ht="12.5" x14ac:dyDescent="0.25">
      <c r="E318" s="25"/>
      <c r="F318" s="25"/>
      <c r="G318" s="25"/>
      <c r="H318" s="25"/>
      <c r="N318" s="5"/>
      <c r="O318" s="6"/>
    </row>
    <row r="319" spans="5:15" ht="12.5" x14ac:dyDescent="0.25">
      <c r="E319" s="25"/>
      <c r="F319" s="25"/>
      <c r="G319" s="25"/>
      <c r="H319" s="25"/>
      <c r="N319" s="5"/>
      <c r="O319" s="6"/>
    </row>
    <row r="320" spans="5:15" ht="12.5" x14ac:dyDescent="0.25">
      <c r="E320" s="25"/>
      <c r="F320" s="25"/>
      <c r="G320" s="25"/>
      <c r="H320" s="25"/>
      <c r="N320" s="5"/>
      <c r="O320" s="6"/>
    </row>
    <row r="321" spans="5:15" ht="12.5" x14ac:dyDescent="0.25">
      <c r="E321" s="25"/>
      <c r="F321" s="25"/>
      <c r="G321" s="25"/>
      <c r="H321" s="25"/>
      <c r="N321" s="5"/>
      <c r="O321" s="6"/>
    </row>
    <row r="322" spans="5:15" ht="12.5" x14ac:dyDescent="0.25">
      <c r="E322" s="25"/>
      <c r="F322" s="25"/>
      <c r="G322" s="25"/>
      <c r="H322" s="25"/>
      <c r="N322" s="5"/>
      <c r="O322" s="6"/>
    </row>
    <row r="323" spans="5:15" ht="12.5" x14ac:dyDescent="0.25">
      <c r="E323" s="25"/>
      <c r="F323" s="25"/>
      <c r="G323" s="25"/>
      <c r="H323" s="25"/>
      <c r="N323" s="5"/>
      <c r="O323" s="6"/>
    </row>
    <row r="324" spans="5:15" ht="12.5" x14ac:dyDescent="0.25">
      <c r="E324" s="25"/>
      <c r="F324" s="25"/>
      <c r="G324" s="25"/>
      <c r="H324" s="25"/>
      <c r="N324" s="5"/>
      <c r="O324" s="6"/>
    </row>
    <row r="325" spans="5:15" ht="12.5" x14ac:dyDescent="0.25">
      <c r="E325" s="25"/>
      <c r="F325" s="25"/>
      <c r="G325" s="25"/>
      <c r="H325" s="25"/>
      <c r="N325" s="5"/>
      <c r="O325" s="6"/>
    </row>
    <row r="326" spans="5:15" ht="12.5" x14ac:dyDescent="0.25">
      <c r="E326" s="25"/>
      <c r="F326" s="25"/>
      <c r="G326" s="25"/>
      <c r="H326" s="25"/>
      <c r="N326" s="5"/>
      <c r="O326" s="6"/>
    </row>
    <row r="327" spans="5:15" ht="12.5" x14ac:dyDescent="0.25">
      <c r="E327" s="25"/>
      <c r="F327" s="25"/>
      <c r="G327" s="25"/>
      <c r="H327" s="25"/>
      <c r="N327" s="5"/>
      <c r="O327" s="6"/>
    </row>
    <row r="328" spans="5:15" ht="12.5" x14ac:dyDescent="0.25">
      <c r="E328" s="25"/>
      <c r="F328" s="25"/>
      <c r="G328" s="25"/>
      <c r="H328" s="25"/>
      <c r="N328" s="5"/>
      <c r="O328" s="6"/>
    </row>
    <row r="329" spans="5:15" ht="12.5" x14ac:dyDescent="0.25">
      <c r="E329" s="25"/>
      <c r="F329" s="25"/>
      <c r="G329" s="25"/>
      <c r="H329" s="25"/>
      <c r="N329" s="5"/>
      <c r="O329" s="6"/>
    </row>
    <row r="330" spans="5:15" ht="12.5" x14ac:dyDescent="0.25">
      <c r="E330" s="25"/>
      <c r="F330" s="25"/>
      <c r="G330" s="25"/>
      <c r="H330" s="25"/>
      <c r="N330" s="5"/>
      <c r="O330" s="6"/>
    </row>
    <row r="331" spans="5:15" ht="12.5" x14ac:dyDescent="0.25">
      <c r="E331" s="25"/>
      <c r="F331" s="25"/>
      <c r="G331" s="25"/>
      <c r="H331" s="25"/>
      <c r="N331" s="5"/>
      <c r="O331" s="6"/>
    </row>
    <row r="332" spans="5:15" ht="12.5" x14ac:dyDescent="0.25">
      <c r="E332" s="25"/>
      <c r="F332" s="25"/>
      <c r="G332" s="25"/>
      <c r="H332" s="25"/>
      <c r="N332" s="5"/>
      <c r="O332" s="6"/>
    </row>
    <row r="333" spans="5:15" ht="12.5" x14ac:dyDescent="0.25">
      <c r="E333" s="25"/>
      <c r="F333" s="25"/>
      <c r="G333" s="25"/>
      <c r="H333" s="25"/>
      <c r="N333" s="5"/>
      <c r="O333" s="6"/>
    </row>
    <row r="334" spans="5:15" ht="12.5" x14ac:dyDescent="0.25">
      <c r="E334" s="25"/>
      <c r="F334" s="25"/>
      <c r="G334" s="25"/>
      <c r="H334" s="25"/>
      <c r="N334" s="5"/>
      <c r="O334" s="6"/>
    </row>
    <row r="335" spans="5:15" ht="12.5" x14ac:dyDescent="0.25">
      <c r="E335" s="25"/>
      <c r="F335" s="25"/>
      <c r="G335" s="25"/>
      <c r="H335" s="25"/>
      <c r="N335" s="5"/>
      <c r="O335" s="6"/>
    </row>
    <row r="336" spans="5:15" ht="12.5" x14ac:dyDescent="0.25">
      <c r="E336" s="25"/>
      <c r="F336" s="25"/>
      <c r="G336" s="25"/>
      <c r="H336" s="25"/>
      <c r="N336" s="5"/>
      <c r="O336" s="6"/>
    </row>
    <row r="337" spans="5:15" ht="12.5" x14ac:dyDescent="0.25">
      <c r="E337" s="25"/>
      <c r="F337" s="25"/>
      <c r="G337" s="25"/>
      <c r="H337" s="25"/>
      <c r="N337" s="5"/>
      <c r="O337" s="6"/>
    </row>
    <row r="338" spans="5:15" ht="12.5" x14ac:dyDescent="0.25">
      <c r="E338" s="25"/>
      <c r="F338" s="25"/>
      <c r="G338" s="25"/>
      <c r="H338" s="25"/>
      <c r="N338" s="5"/>
      <c r="O338" s="6"/>
    </row>
    <row r="339" spans="5:15" ht="12.5" x14ac:dyDescent="0.25">
      <c r="E339" s="25"/>
      <c r="F339" s="25"/>
      <c r="G339" s="25"/>
      <c r="H339" s="25"/>
      <c r="N339" s="5"/>
      <c r="O339" s="6"/>
    </row>
    <row r="340" spans="5:15" ht="12.5" x14ac:dyDescent="0.25">
      <c r="E340" s="25"/>
      <c r="F340" s="25"/>
      <c r="G340" s="25"/>
      <c r="H340" s="25"/>
      <c r="N340" s="5"/>
      <c r="O340" s="6"/>
    </row>
    <row r="341" spans="5:15" ht="12.5" x14ac:dyDescent="0.25">
      <c r="E341" s="25"/>
      <c r="F341" s="25"/>
      <c r="G341" s="25"/>
      <c r="H341" s="25"/>
      <c r="N341" s="5"/>
      <c r="O341" s="6"/>
    </row>
    <row r="342" spans="5:15" ht="12.5" x14ac:dyDescent="0.25">
      <c r="E342" s="25"/>
      <c r="F342" s="25"/>
      <c r="G342" s="25"/>
      <c r="H342" s="25"/>
      <c r="N342" s="5"/>
      <c r="O342" s="6"/>
    </row>
    <row r="343" spans="5:15" ht="12.5" x14ac:dyDescent="0.25">
      <c r="E343" s="25"/>
      <c r="F343" s="25"/>
      <c r="G343" s="25"/>
      <c r="H343" s="25"/>
      <c r="N343" s="5"/>
      <c r="O343" s="6"/>
    </row>
    <row r="344" spans="5:15" ht="12.5" x14ac:dyDescent="0.25">
      <c r="E344" s="25"/>
      <c r="F344" s="25"/>
      <c r="G344" s="25"/>
      <c r="H344" s="25"/>
      <c r="N344" s="5"/>
      <c r="O344" s="6"/>
    </row>
    <row r="345" spans="5:15" ht="12.5" x14ac:dyDescent="0.25">
      <c r="E345" s="25"/>
      <c r="F345" s="25"/>
      <c r="G345" s="25"/>
      <c r="H345" s="25"/>
      <c r="N345" s="5"/>
      <c r="O345" s="6"/>
    </row>
    <row r="346" spans="5:15" ht="12.5" x14ac:dyDescent="0.25">
      <c r="E346" s="25"/>
      <c r="F346" s="25"/>
      <c r="G346" s="25"/>
      <c r="H346" s="25"/>
      <c r="N346" s="5"/>
      <c r="O346" s="6"/>
    </row>
    <row r="347" spans="5:15" ht="12.5" x14ac:dyDescent="0.25">
      <c r="E347" s="25"/>
      <c r="F347" s="25"/>
      <c r="G347" s="25"/>
      <c r="H347" s="25"/>
      <c r="N347" s="5"/>
      <c r="O347" s="6"/>
    </row>
    <row r="348" spans="5:15" ht="12.5" x14ac:dyDescent="0.25">
      <c r="E348" s="25"/>
      <c r="F348" s="25"/>
      <c r="G348" s="25"/>
      <c r="H348" s="25"/>
      <c r="N348" s="5"/>
      <c r="O348" s="6"/>
    </row>
    <row r="349" spans="5:15" ht="12.5" x14ac:dyDescent="0.25">
      <c r="E349" s="25"/>
      <c r="F349" s="25"/>
      <c r="G349" s="25"/>
      <c r="H349" s="25"/>
      <c r="N349" s="5"/>
      <c r="O349" s="6"/>
    </row>
    <row r="350" spans="5:15" ht="12.5" x14ac:dyDescent="0.25">
      <c r="E350" s="25"/>
      <c r="F350" s="25"/>
      <c r="G350" s="25"/>
      <c r="H350" s="25"/>
      <c r="N350" s="5"/>
      <c r="O350" s="6"/>
    </row>
    <row r="351" spans="5:15" ht="12.5" x14ac:dyDescent="0.25">
      <c r="E351" s="25"/>
      <c r="F351" s="25"/>
      <c r="G351" s="25"/>
      <c r="H351" s="25"/>
      <c r="N351" s="5"/>
      <c r="O351" s="6"/>
    </row>
    <row r="352" spans="5:15" ht="12.5" x14ac:dyDescent="0.25">
      <c r="E352" s="25"/>
      <c r="F352" s="25"/>
      <c r="G352" s="25"/>
      <c r="H352" s="25"/>
      <c r="N352" s="5"/>
      <c r="O352" s="6"/>
    </row>
    <row r="353" spans="5:15" ht="12.5" x14ac:dyDescent="0.25">
      <c r="E353" s="25"/>
      <c r="F353" s="25"/>
      <c r="G353" s="25"/>
      <c r="H353" s="25"/>
      <c r="N353" s="5"/>
      <c r="O353" s="6"/>
    </row>
    <row r="354" spans="5:15" ht="12.5" x14ac:dyDescent="0.25">
      <c r="E354" s="25"/>
      <c r="F354" s="25"/>
      <c r="G354" s="25"/>
      <c r="H354" s="25"/>
      <c r="N354" s="5"/>
      <c r="O354" s="6"/>
    </row>
    <row r="355" spans="5:15" ht="12.5" x14ac:dyDescent="0.25">
      <c r="E355" s="25"/>
      <c r="F355" s="25"/>
      <c r="G355" s="25"/>
      <c r="H355" s="25"/>
      <c r="N355" s="5"/>
      <c r="O355" s="6"/>
    </row>
    <row r="356" spans="5:15" ht="12.5" x14ac:dyDescent="0.25">
      <c r="E356" s="25"/>
      <c r="F356" s="25"/>
      <c r="G356" s="25"/>
      <c r="H356" s="25"/>
      <c r="N356" s="5"/>
      <c r="O356" s="6"/>
    </row>
    <row r="357" spans="5:15" ht="12.5" x14ac:dyDescent="0.25">
      <c r="E357" s="25"/>
      <c r="F357" s="25"/>
      <c r="G357" s="25"/>
      <c r="H357" s="25"/>
      <c r="N357" s="5"/>
      <c r="O357" s="6"/>
    </row>
    <row r="358" spans="5:15" ht="12.5" x14ac:dyDescent="0.25">
      <c r="E358" s="25"/>
      <c r="F358" s="25"/>
      <c r="G358" s="25"/>
      <c r="H358" s="25"/>
      <c r="N358" s="5"/>
      <c r="O358" s="6"/>
    </row>
    <row r="359" spans="5:15" ht="12.5" x14ac:dyDescent="0.25">
      <c r="E359" s="25"/>
      <c r="F359" s="25"/>
      <c r="G359" s="25"/>
      <c r="H359" s="25"/>
      <c r="N359" s="5"/>
      <c r="O359" s="6"/>
    </row>
    <row r="360" spans="5:15" ht="12.5" x14ac:dyDescent="0.25">
      <c r="E360" s="25"/>
      <c r="F360" s="25"/>
      <c r="G360" s="25"/>
      <c r="H360" s="25"/>
      <c r="N360" s="5"/>
      <c r="O360" s="6"/>
    </row>
    <row r="361" spans="5:15" ht="12.5" x14ac:dyDescent="0.25">
      <c r="E361" s="25"/>
      <c r="F361" s="25"/>
      <c r="G361" s="25"/>
      <c r="H361" s="25"/>
      <c r="N361" s="5"/>
      <c r="O361" s="6"/>
    </row>
    <row r="362" spans="5:15" ht="12.5" x14ac:dyDescent="0.25">
      <c r="E362" s="25"/>
      <c r="F362" s="25"/>
      <c r="G362" s="25"/>
      <c r="H362" s="25"/>
      <c r="N362" s="5"/>
      <c r="O362" s="6"/>
    </row>
    <row r="363" spans="5:15" ht="12.5" x14ac:dyDescent="0.25">
      <c r="E363" s="25"/>
      <c r="F363" s="25"/>
      <c r="G363" s="25"/>
      <c r="H363" s="25"/>
      <c r="N363" s="5"/>
      <c r="O363" s="6"/>
    </row>
    <row r="364" spans="5:15" ht="12.5" x14ac:dyDescent="0.25">
      <c r="E364" s="25"/>
      <c r="F364" s="25"/>
      <c r="G364" s="25"/>
      <c r="H364" s="25"/>
      <c r="N364" s="5"/>
      <c r="O364" s="6"/>
    </row>
    <row r="365" spans="5:15" ht="12.5" x14ac:dyDescent="0.25">
      <c r="E365" s="25"/>
      <c r="F365" s="25"/>
      <c r="G365" s="25"/>
      <c r="H365" s="25"/>
      <c r="N365" s="5"/>
      <c r="O365" s="6"/>
    </row>
    <row r="366" spans="5:15" ht="12.5" x14ac:dyDescent="0.25">
      <c r="E366" s="25"/>
      <c r="F366" s="25"/>
      <c r="G366" s="25"/>
      <c r="H366" s="25"/>
      <c r="N366" s="5"/>
      <c r="O366" s="6"/>
    </row>
    <row r="367" spans="5:15" ht="12.5" x14ac:dyDescent="0.25">
      <c r="E367" s="25"/>
      <c r="F367" s="25"/>
      <c r="G367" s="25"/>
      <c r="H367" s="25"/>
      <c r="N367" s="5"/>
      <c r="O367" s="6"/>
    </row>
    <row r="368" spans="5:15" ht="12.5" x14ac:dyDescent="0.25">
      <c r="E368" s="25"/>
      <c r="F368" s="25"/>
      <c r="G368" s="25"/>
      <c r="H368" s="25"/>
      <c r="N368" s="5"/>
      <c r="O368" s="6"/>
    </row>
    <row r="369" spans="5:15" ht="12.5" x14ac:dyDescent="0.25">
      <c r="E369" s="25"/>
      <c r="F369" s="25"/>
      <c r="G369" s="25"/>
      <c r="H369" s="25"/>
      <c r="N369" s="5"/>
      <c r="O369" s="6"/>
    </row>
    <row r="370" spans="5:15" ht="12.5" x14ac:dyDescent="0.25">
      <c r="E370" s="25"/>
      <c r="F370" s="25"/>
      <c r="G370" s="25"/>
      <c r="H370" s="25"/>
      <c r="N370" s="5"/>
      <c r="O370" s="6"/>
    </row>
    <row r="371" spans="5:15" ht="12.5" x14ac:dyDescent="0.25">
      <c r="E371" s="25"/>
      <c r="F371" s="25"/>
      <c r="G371" s="25"/>
      <c r="H371" s="25"/>
      <c r="N371" s="5"/>
      <c r="O371" s="6"/>
    </row>
    <row r="372" spans="5:15" ht="12.5" x14ac:dyDescent="0.25">
      <c r="E372" s="25"/>
      <c r="F372" s="25"/>
      <c r="G372" s="25"/>
      <c r="H372" s="25"/>
      <c r="N372" s="5"/>
      <c r="O372" s="6"/>
    </row>
    <row r="373" spans="5:15" ht="12.5" x14ac:dyDescent="0.25">
      <c r="E373" s="25"/>
      <c r="F373" s="25"/>
      <c r="G373" s="25"/>
      <c r="H373" s="25"/>
      <c r="N373" s="5"/>
      <c r="O373" s="6"/>
    </row>
    <row r="374" spans="5:15" ht="12.5" x14ac:dyDescent="0.25">
      <c r="E374" s="25"/>
      <c r="F374" s="25"/>
      <c r="G374" s="25"/>
      <c r="H374" s="25"/>
      <c r="N374" s="5"/>
      <c r="O374" s="6"/>
    </row>
    <row r="375" spans="5:15" ht="12.5" x14ac:dyDescent="0.25">
      <c r="E375" s="25"/>
      <c r="F375" s="25"/>
      <c r="G375" s="25"/>
      <c r="H375" s="25"/>
      <c r="N375" s="5"/>
      <c r="O375" s="6"/>
    </row>
    <row r="376" spans="5:15" ht="12.5" x14ac:dyDescent="0.25">
      <c r="E376" s="25"/>
      <c r="F376" s="25"/>
      <c r="G376" s="25"/>
      <c r="H376" s="25"/>
      <c r="N376" s="5"/>
      <c r="O376" s="6"/>
    </row>
    <row r="377" spans="5:15" ht="12.5" x14ac:dyDescent="0.25">
      <c r="E377" s="25"/>
      <c r="F377" s="25"/>
      <c r="G377" s="25"/>
      <c r="H377" s="25"/>
      <c r="N377" s="5"/>
      <c r="O377" s="6"/>
    </row>
    <row r="378" spans="5:15" ht="12.5" x14ac:dyDescent="0.25">
      <c r="E378" s="25"/>
      <c r="F378" s="25"/>
      <c r="G378" s="25"/>
      <c r="H378" s="25"/>
      <c r="N378" s="5"/>
      <c r="O378" s="6"/>
    </row>
    <row r="379" spans="5:15" ht="12.5" x14ac:dyDescent="0.25">
      <c r="E379" s="25"/>
      <c r="F379" s="25"/>
      <c r="G379" s="25"/>
      <c r="H379" s="25"/>
      <c r="N379" s="5"/>
      <c r="O379" s="6"/>
    </row>
    <row r="380" spans="5:15" ht="12.5" x14ac:dyDescent="0.25">
      <c r="E380" s="25"/>
      <c r="F380" s="25"/>
      <c r="G380" s="25"/>
      <c r="H380" s="25"/>
      <c r="N380" s="5"/>
      <c r="O380" s="6"/>
    </row>
    <row r="381" spans="5:15" ht="12.5" x14ac:dyDescent="0.25">
      <c r="E381" s="25"/>
      <c r="F381" s="25"/>
      <c r="G381" s="25"/>
      <c r="H381" s="25"/>
      <c r="N381" s="5"/>
      <c r="O381" s="6"/>
    </row>
    <row r="382" spans="5:15" ht="12.5" x14ac:dyDescent="0.25">
      <c r="E382" s="25"/>
      <c r="F382" s="25"/>
      <c r="G382" s="25"/>
      <c r="H382" s="25"/>
      <c r="N382" s="5"/>
      <c r="O382" s="6"/>
    </row>
    <row r="383" spans="5:15" ht="12.5" x14ac:dyDescent="0.25">
      <c r="E383" s="25"/>
      <c r="F383" s="25"/>
      <c r="G383" s="25"/>
      <c r="H383" s="25"/>
      <c r="N383" s="5"/>
      <c r="O383" s="6"/>
    </row>
    <row r="384" spans="5:15" ht="12.5" x14ac:dyDescent="0.25">
      <c r="E384" s="25"/>
      <c r="F384" s="25"/>
      <c r="G384" s="25"/>
      <c r="H384" s="25"/>
      <c r="N384" s="5"/>
      <c r="O384" s="6"/>
    </row>
    <row r="385" spans="5:15" ht="12.5" x14ac:dyDescent="0.25">
      <c r="E385" s="25"/>
      <c r="F385" s="25"/>
      <c r="G385" s="25"/>
      <c r="H385" s="25"/>
      <c r="N385" s="5"/>
      <c r="O385" s="6"/>
    </row>
    <row r="386" spans="5:15" ht="12.5" x14ac:dyDescent="0.25">
      <c r="E386" s="25"/>
      <c r="F386" s="25"/>
      <c r="G386" s="25"/>
      <c r="H386" s="25"/>
      <c r="N386" s="5"/>
      <c r="O386" s="6"/>
    </row>
    <row r="387" spans="5:15" ht="12.5" x14ac:dyDescent="0.25">
      <c r="E387" s="25"/>
      <c r="F387" s="25"/>
      <c r="G387" s="25"/>
      <c r="H387" s="25"/>
      <c r="N387" s="5"/>
      <c r="O387" s="6"/>
    </row>
    <row r="388" spans="5:15" ht="12.5" x14ac:dyDescent="0.25">
      <c r="E388" s="25"/>
      <c r="F388" s="25"/>
      <c r="G388" s="25"/>
      <c r="H388" s="25"/>
      <c r="N388" s="5"/>
      <c r="O388" s="6"/>
    </row>
    <row r="389" spans="5:15" ht="12.5" x14ac:dyDescent="0.25">
      <c r="E389" s="25"/>
      <c r="F389" s="25"/>
      <c r="G389" s="25"/>
      <c r="H389" s="25"/>
      <c r="N389" s="5"/>
      <c r="O389" s="6"/>
    </row>
    <row r="390" spans="5:15" ht="12.5" x14ac:dyDescent="0.25">
      <c r="E390" s="25"/>
      <c r="F390" s="25"/>
      <c r="G390" s="25"/>
      <c r="H390" s="25"/>
      <c r="N390" s="5"/>
      <c r="O390" s="6"/>
    </row>
    <row r="391" spans="5:15" ht="12.5" x14ac:dyDescent="0.25">
      <c r="E391" s="25"/>
      <c r="F391" s="25"/>
      <c r="G391" s="25"/>
      <c r="H391" s="25"/>
      <c r="N391" s="5"/>
      <c r="O391" s="6"/>
    </row>
    <row r="392" spans="5:15" ht="12.5" x14ac:dyDescent="0.25">
      <c r="E392" s="25"/>
      <c r="F392" s="25"/>
      <c r="G392" s="25"/>
      <c r="H392" s="25"/>
      <c r="N392" s="5"/>
      <c r="O392" s="6"/>
    </row>
    <row r="393" spans="5:15" ht="12.5" x14ac:dyDescent="0.25">
      <c r="E393" s="25"/>
      <c r="F393" s="25"/>
      <c r="G393" s="25"/>
      <c r="H393" s="25"/>
      <c r="N393" s="5"/>
      <c r="O393" s="6"/>
    </row>
    <row r="394" spans="5:15" ht="12.5" x14ac:dyDescent="0.25">
      <c r="E394" s="25"/>
      <c r="F394" s="25"/>
      <c r="G394" s="25"/>
      <c r="H394" s="25"/>
      <c r="N394" s="5"/>
      <c r="O394" s="6"/>
    </row>
    <row r="395" spans="5:15" ht="12.5" x14ac:dyDescent="0.25">
      <c r="E395" s="25"/>
      <c r="F395" s="25"/>
      <c r="G395" s="25"/>
      <c r="H395" s="25"/>
      <c r="N395" s="5"/>
      <c r="O395" s="6"/>
    </row>
    <row r="396" spans="5:15" ht="12.5" x14ac:dyDescent="0.25">
      <c r="E396" s="25"/>
      <c r="F396" s="25"/>
      <c r="G396" s="25"/>
      <c r="H396" s="25"/>
      <c r="N396" s="5"/>
      <c r="O396" s="6"/>
    </row>
    <row r="397" spans="5:15" ht="12.5" x14ac:dyDescent="0.25">
      <c r="E397" s="25"/>
      <c r="F397" s="25"/>
      <c r="G397" s="25"/>
      <c r="H397" s="25"/>
      <c r="N397" s="5"/>
      <c r="O397" s="6"/>
    </row>
    <row r="398" spans="5:15" ht="12.5" x14ac:dyDescent="0.25">
      <c r="E398" s="25"/>
      <c r="F398" s="25"/>
      <c r="G398" s="25"/>
      <c r="H398" s="25"/>
      <c r="N398" s="5"/>
      <c r="O398" s="6"/>
    </row>
    <row r="399" spans="5:15" ht="12.5" x14ac:dyDescent="0.25">
      <c r="E399" s="25"/>
      <c r="F399" s="25"/>
      <c r="G399" s="25"/>
      <c r="H399" s="25"/>
      <c r="N399" s="5"/>
      <c r="O399" s="6"/>
    </row>
    <row r="400" spans="5:15" ht="12.5" x14ac:dyDescent="0.25">
      <c r="E400" s="25"/>
      <c r="F400" s="25"/>
      <c r="G400" s="25"/>
      <c r="H400" s="25"/>
      <c r="N400" s="5"/>
      <c r="O400" s="6"/>
    </row>
    <row r="401" spans="5:15" ht="12.5" x14ac:dyDescent="0.25">
      <c r="E401" s="25"/>
      <c r="F401" s="25"/>
      <c r="G401" s="25"/>
      <c r="H401" s="25"/>
      <c r="N401" s="5"/>
      <c r="O401" s="6"/>
    </row>
    <row r="402" spans="5:15" ht="12.5" x14ac:dyDescent="0.25">
      <c r="E402" s="25"/>
      <c r="F402" s="25"/>
      <c r="G402" s="25"/>
      <c r="H402" s="25"/>
      <c r="N402" s="5"/>
      <c r="O402" s="6"/>
    </row>
    <row r="403" spans="5:15" ht="12.5" x14ac:dyDescent="0.25">
      <c r="E403" s="25"/>
      <c r="F403" s="25"/>
      <c r="G403" s="25"/>
      <c r="H403" s="25"/>
      <c r="N403" s="5"/>
      <c r="O403" s="6"/>
    </row>
    <row r="404" spans="5:15" ht="12.5" x14ac:dyDescent="0.25">
      <c r="E404" s="25"/>
      <c r="F404" s="25"/>
      <c r="G404" s="25"/>
      <c r="H404" s="25"/>
      <c r="N404" s="5"/>
      <c r="O404" s="6"/>
    </row>
    <row r="405" spans="5:15" ht="12.5" x14ac:dyDescent="0.25">
      <c r="E405" s="25"/>
      <c r="F405" s="25"/>
      <c r="G405" s="25"/>
      <c r="H405" s="25"/>
      <c r="N405" s="5"/>
      <c r="O405" s="6"/>
    </row>
    <row r="406" spans="5:15" ht="12.5" x14ac:dyDescent="0.25">
      <c r="E406" s="25"/>
      <c r="F406" s="25"/>
      <c r="G406" s="25"/>
      <c r="H406" s="25"/>
      <c r="N406" s="5"/>
      <c r="O406" s="6"/>
    </row>
    <row r="407" spans="5:15" ht="12.5" x14ac:dyDescent="0.25">
      <c r="E407" s="25"/>
      <c r="F407" s="25"/>
      <c r="G407" s="25"/>
      <c r="H407" s="25"/>
      <c r="N407" s="5"/>
      <c r="O407" s="6"/>
    </row>
    <row r="408" spans="5:15" ht="12.5" x14ac:dyDescent="0.25">
      <c r="E408" s="25"/>
      <c r="F408" s="25"/>
      <c r="G408" s="25"/>
      <c r="H408" s="25"/>
      <c r="N408" s="5"/>
      <c r="O408" s="6"/>
    </row>
    <row r="409" spans="5:15" ht="12.5" x14ac:dyDescent="0.25">
      <c r="E409" s="25"/>
      <c r="F409" s="25"/>
      <c r="G409" s="25"/>
      <c r="H409" s="25"/>
      <c r="N409" s="5"/>
      <c r="O409" s="6"/>
    </row>
    <row r="410" spans="5:15" ht="12.5" x14ac:dyDescent="0.25">
      <c r="E410" s="25"/>
      <c r="F410" s="25"/>
      <c r="G410" s="25"/>
      <c r="H410" s="25"/>
      <c r="N410" s="5"/>
      <c r="O410" s="6"/>
    </row>
    <row r="411" spans="5:15" ht="12.5" x14ac:dyDescent="0.25">
      <c r="E411" s="25"/>
      <c r="F411" s="25"/>
      <c r="G411" s="25"/>
      <c r="H411" s="25"/>
      <c r="N411" s="5"/>
      <c r="O411" s="6"/>
    </row>
    <row r="412" spans="5:15" ht="12.5" x14ac:dyDescent="0.25">
      <c r="E412" s="25"/>
      <c r="F412" s="25"/>
      <c r="G412" s="25"/>
      <c r="H412" s="25"/>
      <c r="N412" s="5"/>
      <c r="O412" s="6"/>
    </row>
    <row r="413" spans="5:15" ht="12.5" x14ac:dyDescent="0.25">
      <c r="E413" s="25"/>
      <c r="F413" s="25"/>
      <c r="G413" s="25"/>
      <c r="H413" s="25"/>
      <c r="N413" s="5"/>
      <c r="O413" s="6"/>
    </row>
    <row r="414" spans="5:15" ht="12.5" x14ac:dyDescent="0.25">
      <c r="E414" s="25"/>
      <c r="F414" s="25"/>
      <c r="G414" s="25"/>
      <c r="H414" s="25"/>
      <c r="N414" s="5"/>
      <c r="O414" s="6"/>
    </row>
    <row r="415" spans="5:15" ht="12.5" x14ac:dyDescent="0.25">
      <c r="E415" s="25"/>
      <c r="F415" s="25"/>
      <c r="G415" s="25"/>
      <c r="H415" s="25"/>
      <c r="N415" s="5"/>
      <c r="O415" s="6"/>
    </row>
    <row r="416" spans="5:15" ht="12.5" x14ac:dyDescent="0.25">
      <c r="E416" s="25"/>
      <c r="F416" s="25"/>
      <c r="G416" s="25"/>
      <c r="H416" s="25"/>
      <c r="N416" s="5"/>
      <c r="O416" s="6"/>
    </row>
    <row r="417" spans="5:15" ht="12.5" x14ac:dyDescent="0.25">
      <c r="E417" s="25"/>
      <c r="F417" s="25"/>
      <c r="G417" s="25"/>
      <c r="H417" s="25"/>
      <c r="N417" s="5"/>
      <c r="O417" s="6"/>
    </row>
    <row r="418" spans="5:15" ht="12.5" x14ac:dyDescent="0.25">
      <c r="E418" s="25"/>
      <c r="F418" s="25"/>
      <c r="G418" s="25"/>
      <c r="H418" s="25"/>
      <c r="N418" s="5"/>
      <c r="O418" s="6"/>
    </row>
    <row r="419" spans="5:15" ht="12.5" x14ac:dyDescent="0.25">
      <c r="E419" s="25"/>
      <c r="F419" s="25"/>
      <c r="G419" s="25"/>
      <c r="H419" s="25"/>
      <c r="N419" s="5"/>
      <c r="O419" s="6"/>
    </row>
    <row r="420" spans="5:15" ht="12.5" x14ac:dyDescent="0.25">
      <c r="E420" s="25"/>
      <c r="F420" s="25"/>
      <c r="G420" s="25"/>
      <c r="H420" s="25"/>
      <c r="N420" s="5"/>
      <c r="O420" s="6"/>
    </row>
    <row r="421" spans="5:15" ht="12.5" x14ac:dyDescent="0.25">
      <c r="E421" s="25"/>
      <c r="F421" s="25"/>
      <c r="G421" s="25"/>
      <c r="H421" s="25"/>
      <c r="N421" s="5"/>
      <c r="O421" s="6"/>
    </row>
    <row r="422" spans="5:15" ht="12.5" x14ac:dyDescent="0.25">
      <c r="E422" s="25"/>
      <c r="F422" s="25"/>
      <c r="G422" s="25"/>
      <c r="H422" s="25"/>
      <c r="N422" s="5"/>
      <c r="O422" s="6"/>
    </row>
    <row r="423" spans="5:15" ht="12.5" x14ac:dyDescent="0.25">
      <c r="E423" s="25"/>
      <c r="F423" s="25"/>
      <c r="G423" s="25"/>
      <c r="H423" s="25"/>
      <c r="N423" s="5"/>
      <c r="O423" s="6"/>
    </row>
    <row r="424" spans="5:15" ht="12.5" x14ac:dyDescent="0.25">
      <c r="E424" s="25"/>
      <c r="F424" s="25"/>
      <c r="G424" s="25"/>
      <c r="H424" s="25"/>
      <c r="N424" s="5"/>
      <c r="O424" s="6"/>
    </row>
    <row r="425" spans="5:15" ht="12.5" x14ac:dyDescent="0.25">
      <c r="E425" s="25"/>
      <c r="F425" s="25"/>
      <c r="G425" s="25"/>
      <c r="H425" s="25"/>
      <c r="N425" s="5"/>
      <c r="O425" s="6"/>
    </row>
    <row r="426" spans="5:15" ht="12.5" x14ac:dyDescent="0.25">
      <c r="E426" s="25"/>
      <c r="F426" s="25"/>
      <c r="G426" s="25"/>
      <c r="H426" s="25"/>
      <c r="N426" s="5"/>
      <c r="O426" s="6"/>
    </row>
    <row r="427" spans="5:15" ht="12.5" x14ac:dyDescent="0.25">
      <c r="E427" s="25"/>
      <c r="F427" s="25"/>
      <c r="G427" s="25"/>
      <c r="H427" s="25"/>
      <c r="N427" s="5"/>
      <c r="O427" s="6"/>
    </row>
    <row r="428" spans="5:15" ht="12.5" x14ac:dyDescent="0.25">
      <c r="E428" s="25"/>
      <c r="F428" s="25"/>
      <c r="G428" s="25"/>
      <c r="H428" s="25"/>
      <c r="N428" s="5"/>
      <c r="O428" s="6"/>
    </row>
    <row r="429" spans="5:15" ht="12.5" x14ac:dyDescent="0.25">
      <c r="E429" s="25"/>
      <c r="F429" s="25"/>
      <c r="G429" s="25"/>
      <c r="H429" s="25"/>
      <c r="N429" s="5"/>
      <c r="O429" s="6"/>
    </row>
    <row r="430" spans="5:15" ht="12.5" x14ac:dyDescent="0.25">
      <c r="E430" s="25"/>
      <c r="F430" s="25"/>
      <c r="G430" s="25"/>
      <c r="H430" s="25"/>
      <c r="N430" s="5"/>
      <c r="O430" s="6"/>
    </row>
    <row r="431" spans="5:15" ht="12.5" x14ac:dyDescent="0.25">
      <c r="E431" s="25"/>
      <c r="F431" s="25"/>
      <c r="G431" s="25"/>
      <c r="H431" s="25"/>
      <c r="N431" s="5"/>
      <c r="O431" s="6"/>
    </row>
    <row r="432" spans="5:15" ht="12.5" x14ac:dyDescent="0.25">
      <c r="E432" s="25"/>
      <c r="F432" s="25"/>
      <c r="G432" s="25"/>
      <c r="H432" s="25"/>
      <c r="N432" s="5"/>
      <c r="O432" s="6"/>
    </row>
    <row r="433" spans="5:15" ht="12.5" x14ac:dyDescent="0.25">
      <c r="E433" s="25"/>
      <c r="F433" s="25"/>
      <c r="G433" s="25"/>
      <c r="H433" s="25"/>
      <c r="N433" s="5"/>
      <c r="O433" s="6"/>
    </row>
    <row r="434" spans="5:15" ht="12.5" x14ac:dyDescent="0.25">
      <c r="E434" s="25"/>
      <c r="F434" s="25"/>
      <c r="G434" s="25"/>
      <c r="H434" s="25"/>
      <c r="N434" s="5"/>
      <c r="O434" s="6"/>
    </row>
    <row r="435" spans="5:15" ht="12.5" x14ac:dyDescent="0.25">
      <c r="E435" s="25"/>
      <c r="F435" s="25"/>
      <c r="G435" s="25"/>
      <c r="H435" s="25"/>
      <c r="N435" s="5"/>
      <c r="O435" s="6"/>
    </row>
    <row r="436" spans="5:15" ht="12.5" x14ac:dyDescent="0.25">
      <c r="E436" s="25"/>
      <c r="F436" s="25"/>
      <c r="G436" s="25"/>
      <c r="H436" s="25"/>
      <c r="N436" s="5"/>
      <c r="O436" s="6"/>
    </row>
    <row r="437" spans="5:15" ht="12.5" x14ac:dyDescent="0.25">
      <c r="E437" s="25"/>
      <c r="F437" s="25"/>
      <c r="G437" s="25"/>
      <c r="H437" s="25"/>
      <c r="N437" s="5"/>
      <c r="O437" s="6"/>
    </row>
    <row r="438" spans="5:15" ht="12.5" x14ac:dyDescent="0.25">
      <c r="E438" s="25"/>
      <c r="F438" s="25"/>
      <c r="G438" s="25"/>
      <c r="H438" s="25"/>
      <c r="N438" s="5"/>
      <c r="O438" s="6"/>
    </row>
    <row r="439" spans="5:15" ht="12.5" x14ac:dyDescent="0.25">
      <c r="E439" s="25"/>
      <c r="F439" s="25"/>
      <c r="G439" s="25"/>
      <c r="H439" s="25"/>
      <c r="N439" s="5"/>
      <c r="O439" s="6"/>
    </row>
    <row r="440" spans="5:15" ht="12.5" x14ac:dyDescent="0.25">
      <c r="E440" s="25"/>
      <c r="F440" s="25"/>
      <c r="G440" s="25"/>
      <c r="H440" s="25"/>
      <c r="N440" s="5"/>
      <c r="O440" s="6"/>
    </row>
    <row r="441" spans="5:15" ht="12.5" x14ac:dyDescent="0.25">
      <c r="E441" s="25"/>
      <c r="F441" s="25"/>
      <c r="G441" s="25"/>
      <c r="H441" s="25"/>
      <c r="N441" s="5"/>
      <c r="O441" s="6"/>
    </row>
    <row r="442" spans="5:15" ht="12.5" x14ac:dyDescent="0.25">
      <c r="E442" s="25"/>
      <c r="F442" s="25"/>
      <c r="G442" s="25"/>
      <c r="H442" s="25"/>
      <c r="N442" s="5"/>
      <c r="O442" s="6"/>
    </row>
    <row r="443" spans="5:15" ht="12.5" x14ac:dyDescent="0.25">
      <c r="E443" s="25"/>
      <c r="F443" s="25"/>
      <c r="G443" s="25"/>
      <c r="H443" s="25"/>
      <c r="N443" s="5"/>
      <c r="O443" s="6"/>
    </row>
    <row r="444" spans="5:15" ht="12.5" x14ac:dyDescent="0.25">
      <c r="E444" s="25"/>
      <c r="F444" s="25"/>
      <c r="G444" s="25"/>
      <c r="H444" s="25"/>
      <c r="N444" s="5"/>
      <c r="O444" s="6"/>
    </row>
    <row r="445" spans="5:15" ht="12.5" x14ac:dyDescent="0.25">
      <c r="E445" s="25"/>
      <c r="F445" s="25"/>
      <c r="G445" s="25"/>
      <c r="H445" s="25"/>
      <c r="N445" s="5"/>
      <c r="O445" s="6"/>
    </row>
    <row r="446" spans="5:15" ht="12.5" x14ac:dyDescent="0.25">
      <c r="E446" s="25"/>
      <c r="F446" s="25"/>
      <c r="G446" s="25"/>
      <c r="H446" s="25"/>
      <c r="N446" s="5"/>
      <c r="O446" s="6"/>
    </row>
    <row r="447" spans="5:15" ht="12.5" x14ac:dyDescent="0.25">
      <c r="E447" s="25"/>
      <c r="F447" s="25"/>
      <c r="G447" s="25"/>
      <c r="H447" s="25"/>
      <c r="N447" s="5"/>
      <c r="O447" s="6"/>
    </row>
    <row r="448" spans="5:15" ht="12.5" x14ac:dyDescent="0.25">
      <c r="E448" s="25"/>
      <c r="F448" s="25"/>
      <c r="G448" s="25"/>
      <c r="H448" s="25"/>
      <c r="N448" s="5"/>
      <c r="O448" s="6"/>
    </row>
    <row r="449" spans="5:15" ht="12.5" x14ac:dyDescent="0.25">
      <c r="E449" s="25"/>
      <c r="F449" s="25"/>
      <c r="G449" s="25"/>
      <c r="H449" s="25"/>
      <c r="N449" s="5"/>
      <c r="O449" s="6"/>
    </row>
    <row r="450" spans="5:15" ht="12.5" x14ac:dyDescent="0.25">
      <c r="E450" s="25"/>
      <c r="F450" s="25"/>
      <c r="G450" s="25"/>
      <c r="H450" s="25"/>
      <c r="N450" s="5"/>
      <c r="O450" s="6"/>
    </row>
    <row r="451" spans="5:15" ht="12.5" x14ac:dyDescent="0.25">
      <c r="E451" s="25"/>
      <c r="F451" s="25"/>
      <c r="G451" s="25"/>
      <c r="H451" s="25"/>
      <c r="N451" s="5"/>
      <c r="O451" s="6"/>
    </row>
    <row r="452" spans="5:15" ht="12.5" x14ac:dyDescent="0.25">
      <c r="E452" s="25"/>
      <c r="F452" s="25"/>
      <c r="G452" s="25"/>
      <c r="H452" s="25"/>
      <c r="N452" s="5"/>
      <c r="O452" s="6"/>
    </row>
    <row r="453" spans="5:15" ht="12.5" x14ac:dyDescent="0.25">
      <c r="E453" s="25"/>
      <c r="F453" s="25"/>
      <c r="G453" s="25"/>
      <c r="H453" s="25"/>
      <c r="N453" s="5"/>
      <c r="O453" s="6"/>
    </row>
    <row r="454" spans="5:15" ht="12.5" x14ac:dyDescent="0.25">
      <c r="E454" s="25"/>
      <c r="F454" s="25"/>
      <c r="G454" s="25"/>
      <c r="H454" s="25"/>
      <c r="N454" s="5"/>
      <c r="O454" s="6"/>
    </row>
    <row r="455" spans="5:15" ht="12.5" x14ac:dyDescent="0.25">
      <c r="E455" s="25"/>
      <c r="F455" s="25"/>
      <c r="G455" s="25"/>
      <c r="H455" s="25"/>
      <c r="N455" s="5"/>
      <c r="O455" s="6"/>
    </row>
    <row r="456" spans="5:15" ht="12.5" x14ac:dyDescent="0.25">
      <c r="E456" s="25"/>
      <c r="F456" s="25"/>
      <c r="G456" s="25"/>
      <c r="H456" s="25"/>
      <c r="N456" s="5"/>
      <c r="O456" s="6"/>
    </row>
    <row r="457" spans="5:15" ht="12.5" x14ac:dyDescent="0.25">
      <c r="E457" s="25"/>
      <c r="F457" s="25"/>
      <c r="G457" s="25"/>
      <c r="H457" s="25"/>
      <c r="N457" s="5"/>
      <c r="O457" s="6"/>
    </row>
    <row r="458" spans="5:15" ht="12.5" x14ac:dyDescent="0.25">
      <c r="E458" s="25"/>
      <c r="F458" s="25"/>
      <c r="G458" s="25"/>
      <c r="H458" s="25"/>
      <c r="N458" s="5"/>
      <c r="O458" s="6"/>
    </row>
    <row r="459" spans="5:15" ht="12.5" x14ac:dyDescent="0.25">
      <c r="E459" s="25"/>
      <c r="F459" s="25"/>
      <c r="G459" s="25"/>
      <c r="H459" s="25"/>
      <c r="N459" s="5"/>
      <c r="O459" s="6"/>
    </row>
    <row r="460" spans="5:15" ht="12.5" x14ac:dyDescent="0.25">
      <c r="E460" s="25"/>
      <c r="F460" s="25"/>
      <c r="G460" s="25"/>
      <c r="H460" s="25"/>
      <c r="N460" s="5"/>
      <c r="O460" s="6"/>
    </row>
    <row r="461" spans="5:15" ht="12.5" x14ac:dyDescent="0.25">
      <c r="E461" s="25"/>
      <c r="F461" s="25"/>
      <c r="G461" s="25"/>
      <c r="H461" s="25"/>
      <c r="N461" s="5"/>
      <c r="O461" s="6"/>
    </row>
    <row r="462" spans="5:15" ht="12.5" x14ac:dyDescent="0.25">
      <c r="E462" s="25"/>
      <c r="F462" s="25"/>
      <c r="G462" s="25"/>
      <c r="H462" s="25"/>
      <c r="N462" s="5"/>
      <c r="O462" s="6"/>
    </row>
    <row r="463" spans="5:15" ht="12.5" x14ac:dyDescent="0.25">
      <c r="E463" s="25"/>
      <c r="F463" s="25"/>
      <c r="G463" s="25"/>
      <c r="H463" s="25"/>
      <c r="N463" s="5"/>
      <c r="O463" s="6"/>
    </row>
    <row r="464" spans="5:15" ht="12.5" x14ac:dyDescent="0.25">
      <c r="E464" s="25"/>
      <c r="F464" s="25"/>
      <c r="G464" s="25"/>
      <c r="H464" s="25"/>
      <c r="N464" s="5"/>
      <c r="O464" s="6"/>
    </row>
    <row r="465" spans="5:15" ht="12.5" x14ac:dyDescent="0.25">
      <c r="E465" s="25"/>
      <c r="F465" s="25"/>
      <c r="G465" s="25"/>
      <c r="H465" s="25"/>
      <c r="N465" s="5"/>
      <c r="O465" s="6"/>
    </row>
    <row r="466" spans="5:15" ht="12.5" x14ac:dyDescent="0.25">
      <c r="E466" s="25"/>
      <c r="F466" s="25"/>
      <c r="G466" s="25"/>
      <c r="H466" s="25"/>
      <c r="N466" s="5"/>
      <c r="O466" s="6"/>
    </row>
    <row r="467" spans="5:15" ht="12.5" x14ac:dyDescent="0.25">
      <c r="E467" s="25"/>
      <c r="F467" s="25"/>
      <c r="G467" s="25"/>
      <c r="H467" s="25"/>
      <c r="N467" s="5"/>
      <c r="O467" s="6"/>
    </row>
    <row r="468" spans="5:15" ht="12.5" x14ac:dyDescent="0.25">
      <c r="E468" s="25"/>
      <c r="F468" s="25"/>
      <c r="G468" s="25"/>
      <c r="H468" s="25"/>
      <c r="N468" s="5"/>
      <c r="O468" s="6"/>
    </row>
    <row r="469" spans="5:15" ht="12.5" x14ac:dyDescent="0.25">
      <c r="E469" s="25"/>
      <c r="F469" s="25"/>
      <c r="G469" s="25"/>
      <c r="H469" s="25"/>
      <c r="N469" s="5"/>
      <c r="O469" s="6"/>
    </row>
    <row r="470" spans="5:15" ht="12.5" x14ac:dyDescent="0.25">
      <c r="E470" s="25"/>
      <c r="F470" s="25"/>
      <c r="G470" s="25"/>
      <c r="H470" s="25"/>
      <c r="N470" s="5"/>
      <c r="O470" s="6"/>
    </row>
    <row r="471" spans="5:15" ht="12.5" x14ac:dyDescent="0.25">
      <c r="E471" s="25"/>
      <c r="F471" s="25"/>
      <c r="G471" s="25"/>
      <c r="H471" s="25"/>
      <c r="N471" s="5"/>
      <c r="O471" s="6"/>
    </row>
    <row r="472" spans="5:15" ht="12.5" x14ac:dyDescent="0.25">
      <c r="E472" s="25"/>
      <c r="F472" s="25"/>
      <c r="G472" s="25"/>
      <c r="H472" s="25"/>
      <c r="N472" s="5"/>
      <c r="O472" s="6"/>
    </row>
    <row r="473" spans="5:15" ht="12.5" x14ac:dyDescent="0.25">
      <c r="E473" s="25"/>
      <c r="F473" s="25"/>
      <c r="G473" s="25"/>
      <c r="H473" s="25"/>
      <c r="N473" s="5"/>
      <c r="O473" s="6"/>
    </row>
    <row r="474" spans="5:15" ht="12.5" x14ac:dyDescent="0.25">
      <c r="E474" s="25"/>
      <c r="F474" s="25"/>
      <c r="G474" s="25"/>
      <c r="H474" s="25"/>
      <c r="N474" s="5"/>
      <c r="O474" s="6"/>
    </row>
    <row r="475" spans="5:15" ht="12.5" x14ac:dyDescent="0.25">
      <c r="E475" s="25"/>
      <c r="F475" s="25"/>
      <c r="G475" s="25"/>
      <c r="H475" s="25"/>
      <c r="N475" s="5"/>
      <c r="O475" s="6"/>
    </row>
    <row r="476" spans="5:15" ht="12.5" x14ac:dyDescent="0.25">
      <c r="E476" s="25"/>
      <c r="F476" s="25"/>
      <c r="G476" s="25"/>
      <c r="H476" s="25"/>
      <c r="N476" s="5"/>
      <c r="O476" s="6"/>
    </row>
    <row r="477" spans="5:15" ht="12.5" x14ac:dyDescent="0.25">
      <c r="E477" s="25"/>
      <c r="F477" s="25"/>
      <c r="G477" s="25"/>
      <c r="H477" s="25"/>
      <c r="N477" s="5"/>
      <c r="O477" s="6"/>
    </row>
    <row r="478" spans="5:15" ht="12.5" x14ac:dyDescent="0.25">
      <c r="E478" s="25"/>
      <c r="F478" s="25"/>
      <c r="G478" s="25"/>
      <c r="H478" s="25"/>
      <c r="N478" s="5"/>
      <c r="O478" s="6"/>
    </row>
    <row r="479" spans="5:15" ht="12.5" x14ac:dyDescent="0.25">
      <c r="E479" s="25"/>
      <c r="F479" s="25"/>
      <c r="G479" s="25"/>
      <c r="H479" s="25"/>
      <c r="N479" s="5"/>
      <c r="O479" s="6"/>
    </row>
    <row r="480" spans="5:15" ht="12.5" x14ac:dyDescent="0.25">
      <c r="E480" s="25"/>
      <c r="F480" s="25"/>
      <c r="G480" s="25"/>
      <c r="H480" s="25"/>
      <c r="N480" s="5"/>
      <c r="O480" s="6"/>
    </row>
    <row r="481" spans="5:15" ht="12.5" x14ac:dyDescent="0.25">
      <c r="E481" s="25"/>
      <c r="F481" s="25"/>
      <c r="G481" s="25"/>
      <c r="H481" s="25"/>
      <c r="N481" s="5"/>
      <c r="O481" s="6"/>
    </row>
    <row r="482" spans="5:15" ht="12.5" x14ac:dyDescent="0.25">
      <c r="E482" s="25"/>
      <c r="F482" s="25"/>
      <c r="G482" s="25"/>
      <c r="H482" s="25"/>
      <c r="N482" s="5"/>
      <c r="O482" s="6"/>
    </row>
    <row r="483" spans="5:15" ht="12.5" x14ac:dyDescent="0.25">
      <c r="E483" s="25"/>
      <c r="F483" s="25"/>
      <c r="G483" s="25"/>
      <c r="H483" s="25"/>
      <c r="N483" s="5"/>
      <c r="O483" s="6"/>
    </row>
    <row r="484" spans="5:15" ht="12.5" x14ac:dyDescent="0.25">
      <c r="E484" s="25"/>
      <c r="F484" s="25"/>
      <c r="G484" s="25"/>
      <c r="H484" s="25"/>
      <c r="N484" s="5"/>
      <c r="O484" s="6"/>
    </row>
    <row r="485" spans="5:15" ht="12.5" x14ac:dyDescent="0.25">
      <c r="E485" s="25"/>
      <c r="F485" s="25"/>
      <c r="G485" s="25"/>
      <c r="H485" s="25"/>
      <c r="N485" s="5"/>
      <c r="O485" s="6"/>
    </row>
    <row r="486" spans="5:15" ht="12.5" x14ac:dyDescent="0.25">
      <c r="E486" s="25"/>
      <c r="F486" s="25"/>
      <c r="G486" s="25"/>
      <c r="H486" s="25"/>
      <c r="N486" s="5"/>
      <c r="O486" s="6"/>
    </row>
    <row r="487" spans="5:15" ht="12.5" x14ac:dyDescent="0.25">
      <c r="E487" s="25"/>
      <c r="F487" s="25"/>
      <c r="G487" s="25"/>
      <c r="H487" s="25"/>
      <c r="N487" s="5"/>
      <c r="O487" s="6"/>
    </row>
    <row r="488" spans="5:15" ht="12.5" x14ac:dyDescent="0.25">
      <c r="E488" s="25"/>
      <c r="F488" s="25"/>
      <c r="G488" s="25"/>
      <c r="H488" s="25"/>
      <c r="N488" s="5"/>
      <c r="O488" s="6"/>
    </row>
    <row r="489" spans="5:15" ht="12.5" x14ac:dyDescent="0.25">
      <c r="E489" s="25"/>
      <c r="F489" s="25"/>
      <c r="G489" s="25"/>
      <c r="H489" s="25"/>
      <c r="N489" s="5"/>
      <c r="O489" s="6"/>
    </row>
    <row r="490" spans="5:15" ht="12.5" x14ac:dyDescent="0.25">
      <c r="E490" s="25"/>
      <c r="F490" s="25"/>
      <c r="G490" s="25"/>
      <c r="H490" s="25"/>
      <c r="N490" s="5"/>
      <c r="O490" s="6"/>
    </row>
    <row r="491" spans="5:15" ht="12.5" x14ac:dyDescent="0.25">
      <c r="E491" s="25"/>
      <c r="F491" s="25"/>
      <c r="G491" s="25"/>
      <c r="H491" s="25"/>
      <c r="N491" s="5"/>
      <c r="O491" s="6"/>
    </row>
    <row r="492" spans="5:15" ht="12.5" x14ac:dyDescent="0.25">
      <c r="E492" s="25"/>
      <c r="F492" s="25"/>
      <c r="G492" s="25"/>
      <c r="H492" s="25"/>
      <c r="N492" s="5"/>
      <c r="O492" s="6"/>
    </row>
    <row r="493" spans="5:15" ht="12.5" x14ac:dyDescent="0.25">
      <c r="E493" s="25"/>
      <c r="F493" s="25"/>
      <c r="G493" s="25"/>
      <c r="H493" s="25"/>
      <c r="N493" s="5"/>
      <c r="O493" s="6"/>
    </row>
    <row r="494" spans="5:15" ht="12.5" x14ac:dyDescent="0.25">
      <c r="E494" s="25"/>
      <c r="F494" s="25"/>
      <c r="G494" s="25"/>
      <c r="H494" s="25"/>
      <c r="N494" s="5"/>
      <c r="O494" s="6"/>
    </row>
    <row r="495" spans="5:15" ht="12.5" x14ac:dyDescent="0.25">
      <c r="E495" s="25"/>
      <c r="F495" s="25"/>
      <c r="G495" s="25"/>
      <c r="H495" s="25"/>
      <c r="N495" s="5"/>
      <c r="O495" s="6"/>
    </row>
    <row r="496" spans="5:15" ht="12.5" x14ac:dyDescent="0.25">
      <c r="E496" s="25"/>
      <c r="F496" s="25"/>
      <c r="G496" s="25"/>
      <c r="H496" s="25"/>
      <c r="N496" s="5"/>
      <c r="O496" s="6"/>
    </row>
    <row r="497" spans="5:15" ht="12.5" x14ac:dyDescent="0.25">
      <c r="E497" s="25"/>
      <c r="F497" s="25"/>
      <c r="G497" s="25"/>
      <c r="H497" s="25"/>
      <c r="N497" s="5"/>
      <c r="O497" s="6"/>
    </row>
    <row r="498" spans="5:15" ht="12.5" x14ac:dyDescent="0.25">
      <c r="E498" s="25"/>
      <c r="F498" s="25"/>
      <c r="G498" s="25"/>
      <c r="H498" s="25"/>
      <c r="N498" s="5"/>
      <c r="O498" s="6"/>
    </row>
    <row r="499" spans="5:15" ht="12.5" x14ac:dyDescent="0.25">
      <c r="E499" s="25"/>
      <c r="F499" s="25"/>
      <c r="G499" s="25"/>
      <c r="H499" s="25"/>
      <c r="N499" s="5"/>
      <c r="O499" s="6"/>
    </row>
    <row r="500" spans="5:15" ht="12.5" x14ac:dyDescent="0.25">
      <c r="E500" s="25"/>
      <c r="F500" s="25"/>
      <c r="G500" s="25"/>
      <c r="H500" s="25"/>
      <c r="N500" s="5"/>
      <c r="O500" s="6"/>
    </row>
    <row r="501" spans="5:15" ht="12.5" x14ac:dyDescent="0.25">
      <c r="E501" s="25"/>
      <c r="F501" s="25"/>
      <c r="G501" s="25"/>
      <c r="H501" s="25"/>
      <c r="N501" s="5"/>
      <c r="O501" s="6"/>
    </row>
    <row r="502" spans="5:15" ht="12.5" x14ac:dyDescent="0.25">
      <c r="E502" s="25"/>
      <c r="F502" s="25"/>
      <c r="G502" s="25"/>
      <c r="H502" s="25"/>
      <c r="N502" s="5"/>
      <c r="O502" s="6"/>
    </row>
    <row r="503" spans="5:15" ht="12.5" x14ac:dyDescent="0.25">
      <c r="E503" s="25"/>
      <c r="F503" s="25"/>
      <c r="G503" s="25"/>
      <c r="H503" s="25"/>
      <c r="N503" s="5"/>
      <c r="O503" s="6"/>
    </row>
    <row r="504" spans="5:15" ht="12.5" x14ac:dyDescent="0.25">
      <c r="E504" s="25"/>
      <c r="F504" s="25"/>
      <c r="G504" s="25"/>
      <c r="H504" s="25"/>
      <c r="N504" s="5"/>
      <c r="O504" s="6"/>
    </row>
    <row r="505" spans="5:15" ht="12.5" x14ac:dyDescent="0.25">
      <c r="E505" s="25"/>
      <c r="F505" s="25"/>
      <c r="G505" s="25"/>
      <c r="H505" s="25"/>
      <c r="N505" s="5"/>
      <c r="O505" s="6"/>
    </row>
    <row r="506" spans="5:15" ht="12.5" x14ac:dyDescent="0.25">
      <c r="E506" s="25"/>
      <c r="F506" s="25"/>
      <c r="G506" s="25"/>
      <c r="H506" s="25"/>
      <c r="N506" s="5"/>
      <c r="O506" s="6"/>
    </row>
    <row r="507" spans="5:15" ht="12.5" x14ac:dyDescent="0.25">
      <c r="E507" s="25"/>
      <c r="F507" s="25"/>
      <c r="G507" s="25"/>
      <c r="H507" s="25"/>
      <c r="N507" s="5"/>
      <c r="O507" s="6"/>
    </row>
    <row r="508" spans="5:15" ht="12.5" x14ac:dyDescent="0.25">
      <c r="E508" s="25"/>
      <c r="F508" s="25"/>
      <c r="G508" s="25"/>
      <c r="H508" s="25"/>
      <c r="N508" s="5"/>
      <c r="O508" s="6"/>
    </row>
    <row r="509" spans="5:15" ht="12.5" x14ac:dyDescent="0.25">
      <c r="E509" s="25"/>
      <c r="F509" s="25"/>
      <c r="G509" s="25"/>
      <c r="H509" s="25"/>
      <c r="N509" s="5"/>
      <c r="O509" s="6"/>
    </row>
    <row r="510" spans="5:15" ht="12.5" x14ac:dyDescent="0.25">
      <c r="E510" s="25"/>
      <c r="F510" s="25"/>
      <c r="G510" s="25"/>
      <c r="H510" s="25"/>
      <c r="N510" s="5"/>
      <c r="O510" s="6"/>
    </row>
    <row r="511" spans="5:15" ht="12.5" x14ac:dyDescent="0.25">
      <c r="E511" s="25"/>
      <c r="F511" s="25"/>
      <c r="G511" s="25"/>
      <c r="H511" s="25"/>
      <c r="N511" s="5"/>
      <c r="O511" s="6"/>
    </row>
    <row r="512" spans="5:15" ht="12.5" x14ac:dyDescent="0.25">
      <c r="E512" s="25"/>
      <c r="F512" s="25"/>
      <c r="G512" s="25"/>
      <c r="H512" s="25"/>
      <c r="N512" s="5"/>
      <c r="O512" s="6"/>
    </row>
    <row r="513" spans="5:15" ht="12.5" x14ac:dyDescent="0.25">
      <c r="E513" s="25"/>
      <c r="F513" s="25"/>
      <c r="G513" s="25"/>
      <c r="H513" s="25"/>
      <c r="N513" s="5"/>
      <c r="O513" s="6"/>
    </row>
    <row r="514" spans="5:15" ht="12.5" x14ac:dyDescent="0.25">
      <c r="E514" s="25"/>
      <c r="F514" s="25"/>
      <c r="G514" s="25"/>
      <c r="H514" s="25"/>
      <c r="N514" s="5"/>
      <c r="O514" s="6"/>
    </row>
    <row r="515" spans="5:15" ht="12.5" x14ac:dyDescent="0.25">
      <c r="E515" s="25"/>
      <c r="F515" s="25"/>
      <c r="G515" s="25"/>
      <c r="H515" s="25"/>
      <c r="N515" s="5"/>
      <c r="O515" s="6"/>
    </row>
    <row r="516" spans="5:15" ht="12.5" x14ac:dyDescent="0.25">
      <c r="E516" s="25"/>
      <c r="F516" s="25"/>
      <c r="G516" s="25"/>
      <c r="H516" s="25"/>
      <c r="N516" s="5"/>
      <c r="O516" s="6"/>
    </row>
    <row r="517" spans="5:15" ht="12.5" x14ac:dyDescent="0.25">
      <c r="E517" s="25"/>
      <c r="F517" s="25"/>
      <c r="G517" s="25"/>
      <c r="H517" s="25"/>
      <c r="N517" s="5"/>
      <c r="O517" s="6"/>
    </row>
    <row r="518" spans="5:15" ht="12.5" x14ac:dyDescent="0.25">
      <c r="E518" s="25"/>
      <c r="F518" s="25"/>
      <c r="G518" s="25"/>
      <c r="H518" s="25"/>
      <c r="N518" s="5"/>
      <c r="O518" s="6"/>
    </row>
    <row r="519" spans="5:15" ht="12.5" x14ac:dyDescent="0.25">
      <c r="E519" s="25"/>
      <c r="F519" s="25"/>
      <c r="G519" s="25"/>
      <c r="H519" s="25"/>
      <c r="N519" s="5"/>
      <c r="O519" s="6"/>
    </row>
    <row r="520" spans="5:15" ht="12.5" x14ac:dyDescent="0.25">
      <c r="E520" s="25"/>
      <c r="F520" s="25"/>
      <c r="G520" s="25"/>
      <c r="H520" s="25"/>
      <c r="N520" s="5"/>
      <c r="O520" s="6"/>
    </row>
    <row r="521" spans="5:15" ht="12.5" x14ac:dyDescent="0.25">
      <c r="E521" s="25"/>
      <c r="F521" s="25"/>
      <c r="G521" s="25"/>
      <c r="H521" s="25"/>
      <c r="N521" s="5"/>
      <c r="O521" s="6"/>
    </row>
    <row r="522" spans="5:15" ht="12.5" x14ac:dyDescent="0.25">
      <c r="E522" s="25"/>
      <c r="F522" s="25"/>
      <c r="G522" s="25"/>
      <c r="H522" s="25"/>
      <c r="N522" s="5"/>
      <c r="O522" s="6"/>
    </row>
    <row r="523" spans="5:15" ht="12.5" x14ac:dyDescent="0.25">
      <c r="E523" s="25"/>
      <c r="F523" s="25"/>
      <c r="G523" s="25"/>
      <c r="H523" s="25"/>
      <c r="N523" s="5"/>
      <c r="O523" s="6"/>
    </row>
    <row r="524" spans="5:15" ht="12.5" x14ac:dyDescent="0.25">
      <c r="E524" s="25"/>
      <c r="F524" s="25"/>
      <c r="G524" s="25"/>
      <c r="H524" s="25"/>
      <c r="N524" s="5"/>
      <c r="O524" s="6"/>
    </row>
    <row r="525" spans="5:15" ht="12.5" x14ac:dyDescent="0.25">
      <c r="E525" s="25"/>
      <c r="F525" s="25"/>
      <c r="G525" s="25"/>
      <c r="H525" s="25"/>
      <c r="N525" s="5"/>
      <c r="O525" s="6"/>
    </row>
    <row r="526" spans="5:15" ht="12.5" x14ac:dyDescent="0.25">
      <c r="E526" s="25"/>
      <c r="F526" s="25"/>
      <c r="G526" s="25"/>
      <c r="H526" s="25"/>
      <c r="N526" s="5"/>
      <c r="O526" s="6"/>
    </row>
    <row r="527" spans="5:15" ht="12.5" x14ac:dyDescent="0.25">
      <c r="E527" s="25"/>
      <c r="F527" s="25"/>
      <c r="G527" s="25"/>
      <c r="H527" s="25"/>
      <c r="N527" s="5"/>
      <c r="O527" s="6"/>
    </row>
    <row r="528" spans="5:15" ht="12.5" x14ac:dyDescent="0.25">
      <c r="E528" s="25"/>
      <c r="F528" s="25"/>
      <c r="G528" s="25"/>
      <c r="H528" s="25"/>
      <c r="N528" s="5"/>
      <c r="O528" s="6"/>
    </row>
    <row r="529" spans="5:15" ht="12.5" x14ac:dyDescent="0.25">
      <c r="E529" s="25"/>
      <c r="F529" s="25"/>
      <c r="G529" s="25"/>
      <c r="H529" s="25"/>
      <c r="N529" s="5"/>
      <c r="O529" s="6"/>
    </row>
    <row r="530" spans="5:15" ht="12.5" x14ac:dyDescent="0.25">
      <c r="E530" s="25"/>
      <c r="F530" s="25"/>
      <c r="G530" s="25"/>
      <c r="H530" s="25"/>
      <c r="N530" s="5"/>
      <c r="O530" s="6"/>
    </row>
    <row r="531" spans="5:15" ht="12.5" x14ac:dyDescent="0.25">
      <c r="E531" s="25"/>
      <c r="F531" s="25"/>
      <c r="G531" s="25"/>
      <c r="H531" s="25"/>
      <c r="N531" s="5"/>
      <c r="O531" s="6"/>
    </row>
    <row r="532" spans="5:15" ht="12.5" x14ac:dyDescent="0.25">
      <c r="E532" s="25"/>
      <c r="F532" s="25"/>
      <c r="G532" s="25"/>
      <c r="H532" s="25"/>
      <c r="N532" s="5"/>
      <c r="O532" s="6"/>
    </row>
    <row r="533" spans="5:15" ht="12.5" x14ac:dyDescent="0.25">
      <c r="E533" s="25"/>
      <c r="F533" s="25"/>
      <c r="G533" s="25"/>
      <c r="H533" s="25"/>
      <c r="N533" s="5"/>
      <c r="O533" s="6"/>
    </row>
    <row r="534" spans="5:15" ht="12.5" x14ac:dyDescent="0.25">
      <c r="E534" s="25"/>
      <c r="F534" s="25"/>
      <c r="G534" s="25"/>
      <c r="H534" s="25"/>
      <c r="N534" s="5"/>
      <c r="O534" s="6"/>
    </row>
    <row r="535" spans="5:15" ht="12.5" x14ac:dyDescent="0.25">
      <c r="E535" s="25"/>
      <c r="F535" s="25"/>
      <c r="G535" s="25"/>
      <c r="H535" s="25"/>
      <c r="N535" s="5"/>
      <c r="O535" s="6"/>
    </row>
    <row r="536" spans="5:15" ht="12.5" x14ac:dyDescent="0.25">
      <c r="E536" s="25"/>
      <c r="F536" s="25"/>
      <c r="G536" s="25"/>
      <c r="H536" s="25"/>
      <c r="N536" s="5"/>
      <c r="O536" s="6"/>
    </row>
    <row r="537" spans="5:15" ht="12.5" x14ac:dyDescent="0.25">
      <c r="E537" s="25"/>
      <c r="F537" s="25"/>
      <c r="G537" s="25"/>
      <c r="H537" s="25"/>
      <c r="N537" s="5"/>
      <c r="O537" s="6"/>
    </row>
    <row r="538" spans="5:15" ht="12.5" x14ac:dyDescent="0.25">
      <c r="E538" s="25"/>
      <c r="F538" s="25"/>
      <c r="G538" s="25"/>
      <c r="H538" s="25"/>
      <c r="N538" s="5"/>
      <c r="O538" s="6"/>
    </row>
    <row r="539" spans="5:15" ht="12.5" x14ac:dyDescent="0.25">
      <c r="E539" s="25"/>
      <c r="F539" s="25"/>
      <c r="G539" s="25"/>
      <c r="H539" s="25"/>
      <c r="N539" s="5"/>
      <c r="O539" s="6"/>
    </row>
    <row r="540" spans="5:15" ht="12.5" x14ac:dyDescent="0.25">
      <c r="E540" s="25"/>
      <c r="F540" s="25"/>
      <c r="G540" s="25"/>
      <c r="H540" s="25"/>
      <c r="N540" s="5"/>
      <c r="O540" s="6"/>
    </row>
    <row r="541" spans="5:15" ht="12.5" x14ac:dyDescent="0.25">
      <c r="E541" s="25"/>
      <c r="F541" s="25"/>
      <c r="G541" s="25"/>
      <c r="H541" s="25"/>
      <c r="N541" s="5"/>
      <c r="O541" s="6"/>
    </row>
    <row r="542" spans="5:15" ht="12.5" x14ac:dyDescent="0.25">
      <c r="E542" s="25"/>
      <c r="F542" s="25"/>
      <c r="G542" s="25"/>
      <c r="H542" s="25"/>
      <c r="N542" s="5"/>
      <c r="O542" s="6"/>
    </row>
    <row r="543" spans="5:15" ht="12.5" x14ac:dyDescent="0.25">
      <c r="E543" s="25"/>
      <c r="F543" s="25"/>
      <c r="G543" s="25"/>
      <c r="H543" s="25"/>
      <c r="N543" s="5"/>
      <c r="O543" s="6"/>
    </row>
    <row r="544" spans="5:15" ht="12.5" x14ac:dyDescent="0.25">
      <c r="E544" s="25"/>
      <c r="F544" s="25"/>
      <c r="G544" s="25"/>
      <c r="H544" s="25"/>
      <c r="N544" s="5"/>
      <c r="O544" s="6"/>
    </row>
    <row r="545" spans="5:15" ht="12.5" x14ac:dyDescent="0.25">
      <c r="E545" s="25"/>
      <c r="F545" s="25"/>
      <c r="G545" s="25"/>
      <c r="H545" s="25"/>
      <c r="N545" s="5"/>
      <c r="O545" s="6"/>
    </row>
    <row r="546" spans="5:15" ht="12.5" x14ac:dyDescent="0.25">
      <c r="E546" s="25"/>
      <c r="F546" s="25"/>
      <c r="G546" s="25"/>
      <c r="H546" s="25"/>
      <c r="N546" s="5"/>
      <c r="O546" s="6"/>
    </row>
    <row r="547" spans="5:15" ht="12.5" x14ac:dyDescent="0.25">
      <c r="E547" s="25"/>
      <c r="F547" s="25"/>
      <c r="G547" s="25"/>
      <c r="H547" s="25"/>
      <c r="N547" s="5"/>
      <c r="O547" s="6"/>
    </row>
    <row r="548" spans="5:15" ht="12.5" x14ac:dyDescent="0.25">
      <c r="E548" s="25"/>
      <c r="F548" s="25"/>
      <c r="G548" s="25"/>
      <c r="H548" s="25"/>
      <c r="N548" s="5"/>
      <c r="O548" s="6"/>
    </row>
    <row r="549" spans="5:15" ht="12.5" x14ac:dyDescent="0.25">
      <c r="E549" s="25"/>
      <c r="F549" s="25"/>
      <c r="G549" s="25"/>
      <c r="H549" s="25"/>
      <c r="N549" s="5"/>
      <c r="O549" s="6"/>
    </row>
    <row r="550" spans="5:15" ht="12.5" x14ac:dyDescent="0.25">
      <c r="E550" s="25"/>
      <c r="F550" s="25"/>
      <c r="G550" s="25"/>
      <c r="H550" s="25"/>
      <c r="N550" s="5"/>
      <c r="O550" s="6"/>
    </row>
    <row r="551" spans="5:15" ht="12.5" x14ac:dyDescent="0.25">
      <c r="E551" s="25"/>
      <c r="F551" s="25"/>
      <c r="G551" s="25"/>
      <c r="H551" s="25"/>
      <c r="N551" s="5"/>
      <c r="O551" s="6"/>
    </row>
    <row r="552" spans="5:15" ht="12.5" x14ac:dyDescent="0.25">
      <c r="E552" s="25"/>
      <c r="F552" s="25"/>
      <c r="G552" s="25"/>
      <c r="H552" s="25"/>
      <c r="N552" s="5"/>
      <c r="O552" s="6"/>
    </row>
    <row r="553" spans="5:15" ht="12.5" x14ac:dyDescent="0.25">
      <c r="E553" s="25"/>
      <c r="F553" s="25"/>
      <c r="G553" s="25"/>
      <c r="H553" s="25"/>
      <c r="N553" s="5"/>
      <c r="O553" s="6"/>
    </row>
    <row r="554" spans="5:15" ht="12.5" x14ac:dyDescent="0.25">
      <c r="E554" s="25"/>
      <c r="F554" s="25"/>
      <c r="G554" s="25"/>
      <c r="H554" s="25"/>
      <c r="N554" s="5"/>
      <c r="O554" s="6"/>
    </row>
    <row r="555" spans="5:15" ht="12.5" x14ac:dyDescent="0.25">
      <c r="E555" s="25"/>
      <c r="F555" s="25"/>
      <c r="G555" s="25"/>
      <c r="H555" s="25"/>
      <c r="N555" s="5"/>
      <c r="O555" s="6"/>
    </row>
    <row r="556" spans="5:15" ht="12.5" x14ac:dyDescent="0.25">
      <c r="E556" s="25"/>
      <c r="F556" s="25"/>
      <c r="G556" s="25"/>
      <c r="H556" s="25"/>
      <c r="N556" s="5"/>
      <c r="O556" s="6"/>
    </row>
    <row r="557" spans="5:15" ht="12.5" x14ac:dyDescent="0.25">
      <c r="E557" s="25"/>
      <c r="F557" s="25"/>
      <c r="G557" s="25"/>
      <c r="H557" s="25"/>
      <c r="N557" s="5"/>
      <c r="O557" s="6"/>
    </row>
    <row r="558" spans="5:15" ht="12.5" x14ac:dyDescent="0.25">
      <c r="E558" s="25"/>
      <c r="F558" s="25"/>
      <c r="G558" s="25"/>
      <c r="H558" s="25"/>
      <c r="N558" s="5"/>
      <c r="O558" s="6"/>
    </row>
    <row r="559" spans="5:15" ht="12.5" x14ac:dyDescent="0.25">
      <c r="E559" s="25"/>
      <c r="F559" s="25"/>
      <c r="G559" s="25"/>
      <c r="H559" s="25"/>
      <c r="N559" s="5"/>
      <c r="O559" s="6"/>
    </row>
    <row r="560" spans="5:15" ht="12.5" x14ac:dyDescent="0.25">
      <c r="E560" s="25"/>
      <c r="F560" s="25"/>
      <c r="G560" s="25"/>
      <c r="H560" s="25"/>
      <c r="N560" s="5"/>
      <c r="O560" s="6"/>
    </row>
    <row r="561" spans="5:15" ht="12.5" x14ac:dyDescent="0.25">
      <c r="E561" s="25"/>
      <c r="F561" s="25"/>
      <c r="G561" s="25"/>
      <c r="H561" s="25"/>
      <c r="N561" s="5"/>
      <c r="O561" s="6"/>
    </row>
    <row r="562" spans="5:15" ht="12.5" x14ac:dyDescent="0.25">
      <c r="E562" s="25"/>
      <c r="F562" s="25"/>
      <c r="G562" s="25"/>
      <c r="H562" s="25"/>
      <c r="N562" s="5"/>
      <c r="O562" s="6"/>
    </row>
    <row r="563" spans="5:15" ht="12.5" x14ac:dyDescent="0.25">
      <c r="E563" s="25"/>
      <c r="F563" s="25"/>
      <c r="G563" s="25"/>
      <c r="H563" s="25"/>
      <c r="N563" s="5"/>
      <c r="O563" s="6"/>
    </row>
    <row r="564" spans="5:15" ht="12.5" x14ac:dyDescent="0.25">
      <c r="E564" s="25"/>
      <c r="F564" s="25"/>
      <c r="G564" s="25"/>
      <c r="H564" s="25"/>
      <c r="N564" s="5"/>
      <c r="O564" s="6"/>
    </row>
    <row r="565" spans="5:15" ht="12.5" x14ac:dyDescent="0.25">
      <c r="E565" s="25"/>
      <c r="F565" s="25"/>
      <c r="G565" s="25"/>
      <c r="H565" s="25"/>
      <c r="N565" s="5"/>
      <c r="O565" s="6"/>
    </row>
    <row r="566" spans="5:15" ht="12.5" x14ac:dyDescent="0.25">
      <c r="E566" s="25"/>
      <c r="F566" s="25"/>
      <c r="G566" s="25"/>
      <c r="H566" s="25"/>
      <c r="N566" s="5"/>
      <c r="O566" s="6"/>
    </row>
    <row r="567" spans="5:15" ht="12.5" x14ac:dyDescent="0.25">
      <c r="E567" s="25"/>
      <c r="F567" s="25"/>
      <c r="G567" s="25"/>
      <c r="H567" s="25"/>
      <c r="N567" s="5"/>
      <c r="O567" s="6"/>
    </row>
    <row r="568" spans="5:15" ht="12.5" x14ac:dyDescent="0.25">
      <c r="E568" s="25"/>
      <c r="F568" s="25"/>
      <c r="G568" s="25"/>
      <c r="H568" s="25"/>
      <c r="N568" s="5"/>
      <c r="O568" s="6"/>
    </row>
    <row r="569" spans="5:15" ht="12.5" x14ac:dyDescent="0.25">
      <c r="E569" s="25"/>
      <c r="F569" s="25"/>
      <c r="G569" s="25"/>
      <c r="H569" s="25"/>
      <c r="N569" s="5"/>
      <c r="O569" s="6"/>
    </row>
    <row r="570" spans="5:15" ht="12.5" x14ac:dyDescent="0.25">
      <c r="E570" s="25"/>
      <c r="F570" s="25"/>
      <c r="G570" s="25"/>
      <c r="H570" s="25"/>
      <c r="N570" s="5"/>
      <c r="O570" s="6"/>
    </row>
    <row r="571" spans="5:15" ht="12.5" x14ac:dyDescent="0.25">
      <c r="E571" s="25"/>
      <c r="F571" s="25"/>
      <c r="G571" s="25"/>
      <c r="H571" s="25"/>
      <c r="N571" s="5"/>
      <c r="O571" s="6"/>
    </row>
    <row r="572" spans="5:15" ht="12.5" x14ac:dyDescent="0.25">
      <c r="E572" s="25"/>
      <c r="F572" s="25"/>
      <c r="G572" s="25"/>
      <c r="H572" s="25"/>
      <c r="N572" s="5"/>
      <c r="O572" s="6"/>
    </row>
    <row r="573" spans="5:15" ht="12.5" x14ac:dyDescent="0.25">
      <c r="E573" s="25"/>
      <c r="F573" s="25"/>
      <c r="G573" s="25"/>
      <c r="H573" s="25"/>
      <c r="N573" s="5"/>
      <c r="O573" s="6"/>
    </row>
    <row r="574" spans="5:15" ht="12.5" x14ac:dyDescent="0.25">
      <c r="E574" s="25"/>
      <c r="F574" s="25"/>
      <c r="G574" s="25"/>
      <c r="H574" s="25"/>
      <c r="N574" s="5"/>
      <c r="O574" s="6"/>
    </row>
    <row r="575" spans="5:15" ht="12.5" x14ac:dyDescent="0.25">
      <c r="E575" s="25"/>
      <c r="F575" s="25"/>
      <c r="G575" s="25"/>
      <c r="H575" s="25"/>
      <c r="N575" s="5"/>
      <c r="O575" s="6"/>
    </row>
    <row r="576" spans="5:15" ht="12.5" x14ac:dyDescent="0.25">
      <c r="E576" s="25"/>
      <c r="F576" s="25"/>
      <c r="G576" s="25"/>
      <c r="H576" s="25"/>
      <c r="N576" s="5"/>
      <c r="O576" s="6"/>
    </row>
    <row r="577" spans="5:15" ht="12.5" x14ac:dyDescent="0.25">
      <c r="E577" s="25"/>
      <c r="F577" s="25"/>
      <c r="G577" s="25"/>
      <c r="H577" s="25"/>
      <c r="N577" s="5"/>
      <c r="O577" s="6"/>
    </row>
    <row r="578" spans="5:15" ht="12.5" x14ac:dyDescent="0.25">
      <c r="E578" s="25"/>
      <c r="F578" s="25"/>
      <c r="G578" s="25"/>
      <c r="H578" s="25"/>
      <c r="N578" s="5"/>
      <c r="O578" s="6"/>
    </row>
    <row r="579" spans="5:15" ht="12.5" x14ac:dyDescent="0.25">
      <c r="E579" s="25"/>
      <c r="F579" s="25"/>
      <c r="G579" s="25"/>
      <c r="H579" s="25"/>
      <c r="N579" s="5"/>
      <c r="O579" s="6"/>
    </row>
    <row r="580" spans="5:15" ht="12.5" x14ac:dyDescent="0.25">
      <c r="E580" s="25"/>
      <c r="F580" s="25"/>
      <c r="G580" s="25"/>
      <c r="H580" s="25"/>
      <c r="N580" s="5"/>
      <c r="O580" s="6"/>
    </row>
    <row r="581" spans="5:15" ht="12.5" x14ac:dyDescent="0.25">
      <c r="E581" s="25"/>
      <c r="F581" s="25"/>
      <c r="G581" s="25"/>
      <c r="H581" s="25"/>
      <c r="N581" s="5"/>
      <c r="O581" s="6"/>
    </row>
    <row r="582" spans="5:15" ht="12.5" x14ac:dyDescent="0.25">
      <c r="E582" s="25"/>
      <c r="F582" s="25"/>
      <c r="G582" s="25"/>
      <c r="H582" s="25"/>
      <c r="N582" s="5"/>
      <c r="O582" s="6"/>
    </row>
    <row r="583" spans="5:15" ht="12.5" x14ac:dyDescent="0.25">
      <c r="E583" s="25"/>
      <c r="F583" s="25"/>
      <c r="G583" s="25"/>
      <c r="H583" s="25"/>
      <c r="N583" s="5"/>
      <c r="O583" s="6"/>
    </row>
    <row r="584" spans="5:15" ht="12.5" x14ac:dyDescent="0.25">
      <c r="E584" s="25"/>
      <c r="F584" s="25"/>
      <c r="G584" s="25"/>
      <c r="H584" s="25"/>
      <c r="N584" s="5"/>
      <c r="O584" s="6"/>
    </row>
    <row r="585" spans="5:15" ht="12.5" x14ac:dyDescent="0.25">
      <c r="E585" s="25"/>
      <c r="F585" s="25"/>
      <c r="G585" s="25"/>
      <c r="H585" s="25"/>
      <c r="N585" s="5"/>
      <c r="O585" s="6"/>
    </row>
    <row r="586" spans="5:15" ht="12.5" x14ac:dyDescent="0.25">
      <c r="E586" s="25"/>
      <c r="F586" s="25"/>
      <c r="G586" s="25"/>
      <c r="H586" s="25"/>
      <c r="N586" s="5"/>
      <c r="O586" s="6"/>
    </row>
    <row r="587" spans="5:15" ht="12.5" x14ac:dyDescent="0.25">
      <c r="E587" s="25"/>
      <c r="F587" s="25"/>
      <c r="G587" s="25"/>
      <c r="H587" s="25"/>
      <c r="N587" s="5"/>
      <c r="O587" s="6"/>
    </row>
    <row r="588" spans="5:15" ht="12.5" x14ac:dyDescent="0.25">
      <c r="E588" s="25"/>
      <c r="F588" s="25"/>
      <c r="G588" s="25"/>
      <c r="H588" s="25"/>
      <c r="N588" s="5"/>
      <c r="O588" s="6"/>
    </row>
    <row r="589" spans="5:15" ht="12.5" x14ac:dyDescent="0.25">
      <c r="E589" s="25"/>
      <c r="F589" s="25"/>
      <c r="G589" s="25"/>
      <c r="H589" s="25"/>
      <c r="N589" s="5"/>
      <c r="O589" s="6"/>
    </row>
    <row r="590" spans="5:15" ht="12.5" x14ac:dyDescent="0.25">
      <c r="E590" s="25"/>
      <c r="F590" s="25"/>
      <c r="G590" s="25"/>
      <c r="H590" s="25"/>
      <c r="N590" s="5"/>
      <c r="O590" s="6"/>
    </row>
    <row r="591" spans="5:15" ht="12.5" x14ac:dyDescent="0.25">
      <c r="E591" s="25"/>
      <c r="F591" s="25"/>
      <c r="G591" s="25"/>
      <c r="H591" s="25"/>
      <c r="N591" s="5"/>
      <c r="O591" s="6"/>
    </row>
    <row r="592" spans="5:15" ht="12.5" x14ac:dyDescent="0.25">
      <c r="E592" s="25"/>
      <c r="F592" s="25"/>
      <c r="G592" s="25"/>
      <c r="H592" s="25"/>
      <c r="N592" s="5"/>
      <c r="O592" s="6"/>
    </row>
    <row r="593" spans="5:15" ht="12.5" x14ac:dyDescent="0.25">
      <c r="E593" s="25"/>
      <c r="F593" s="25"/>
      <c r="G593" s="25"/>
      <c r="H593" s="25"/>
      <c r="N593" s="5"/>
      <c r="O593" s="6"/>
    </row>
    <row r="594" spans="5:15" ht="12.5" x14ac:dyDescent="0.25">
      <c r="E594" s="25"/>
      <c r="F594" s="25"/>
      <c r="G594" s="25"/>
      <c r="H594" s="25"/>
      <c r="N594" s="5"/>
      <c r="O594" s="6"/>
    </row>
    <row r="595" spans="5:15" ht="12.5" x14ac:dyDescent="0.25">
      <c r="E595" s="25"/>
      <c r="F595" s="25"/>
      <c r="G595" s="25"/>
      <c r="H595" s="25"/>
      <c r="N595" s="5"/>
      <c r="O595" s="6"/>
    </row>
    <row r="596" spans="5:15" ht="12.5" x14ac:dyDescent="0.25">
      <c r="E596" s="25"/>
      <c r="F596" s="25"/>
      <c r="G596" s="25"/>
      <c r="H596" s="25"/>
      <c r="N596" s="5"/>
      <c r="O596" s="6"/>
    </row>
    <row r="597" spans="5:15" ht="12.5" x14ac:dyDescent="0.25">
      <c r="E597" s="25"/>
      <c r="F597" s="25"/>
      <c r="G597" s="25"/>
      <c r="H597" s="25"/>
      <c r="N597" s="5"/>
      <c r="O597" s="6"/>
    </row>
    <row r="598" spans="5:15" ht="12.5" x14ac:dyDescent="0.25">
      <c r="E598" s="25"/>
      <c r="F598" s="25"/>
      <c r="G598" s="25"/>
      <c r="H598" s="25"/>
      <c r="N598" s="5"/>
      <c r="O598" s="6"/>
    </row>
    <row r="599" spans="5:15" ht="12.5" x14ac:dyDescent="0.25">
      <c r="E599" s="25"/>
      <c r="F599" s="25"/>
      <c r="G599" s="25"/>
      <c r="H599" s="25"/>
      <c r="N599" s="5"/>
      <c r="O599" s="6"/>
    </row>
    <row r="600" spans="5:15" ht="12.5" x14ac:dyDescent="0.25">
      <c r="E600" s="25"/>
      <c r="F600" s="25"/>
      <c r="G600" s="25"/>
      <c r="H600" s="25"/>
      <c r="N600" s="5"/>
      <c r="O600" s="6"/>
    </row>
    <row r="601" spans="5:15" ht="12.5" x14ac:dyDescent="0.25">
      <c r="E601" s="25"/>
      <c r="F601" s="25"/>
      <c r="G601" s="25"/>
      <c r="H601" s="25"/>
      <c r="N601" s="5"/>
      <c r="O601" s="6"/>
    </row>
    <row r="602" spans="5:15" ht="12.5" x14ac:dyDescent="0.25">
      <c r="E602" s="25"/>
      <c r="F602" s="25"/>
      <c r="G602" s="25"/>
      <c r="H602" s="25"/>
      <c r="N602" s="5"/>
      <c r="O602" s="6"/>
    </row>
    <row r="603" spans="5:15" ht="12.5" x14ac:dyDescent="0.25">
      <c r="E603" s="25"/>
      <c r="F603" s="25"/>
      <c r="G603" s="25"/>
      <c r="H603" s="25"/>
      <c r="N603" s="5"/>
      <c r="O603" s="6"/>
    </row>
    <row r="604" spans="5:15" ht="12.5" x14ac:dyDescent="0.25">
      <c r="E604" s="25"/>
      <c r="F604" s="25"/>
      <c r="G604" s="25"/>
      <c r="H604" s="25"/>
      <c r="N604" s="5"/>
      <c r="O604" s="6"/>
    </row>
    <row r="605" spans="5:15" ht="12.5" x14ac:dyDescent="0.25">
      <c r="E605" s="25"/>
      <c r="F605" s="25"/>
      <c r="G605" s="25"/>
      <c r="H605" s="25"/>
      <c r="N605" s="5"/>
      <c r="O605" s="6"/>
    </row>
    <row r="606" spans="5:15" ht="12.5" x14ac:dyDescent="0.25">
      <c r="E606" s="25"/>
      <c r="F606" s="25"/>
      <c r="G606" s="25"/>
      <c r="H606" s="25"/>
      <c r="N606" s="5"/>
      <c r="O606" s="6"/>
    </row>
    <row r="607" spans="5:15" ht="12.5" x14ac:dyDescent="0.25">
      <c r="E607" s="25"/>
      <c r="F607" s="25"/>
      <c r="G607" s="25"/>
      <c r="H607" s="25"/>
      <c r="N607" s="5"/>
      <c r="O607" s="6"/>
    </row>
    <row r="608" spans="5:15" ht="12.5" x14ac:dyDescent="0.25">
      <c r="E608" s="25"/>
      <c r="F608" s="25"/>
      <c r="G608" s="25"/>
      <c r="H608" s="25"/>
      <c r="N608" s="5"/>
      <c r="O608" s="6"/>
    </row>
    <row r="609" spans="5:15" ht="12.5" x14ac:dyDescent="0.25">
      <c r="E609" s="25"/>
      <c r="F609" s="25"/>
      <c r="G609" s="25"/>
      <c r="H609" s="25"/>
      <c r="N609" s="5"/>
      <c r="O609" s="6"/>
    </row>
    <row r="610" spans="5:15" ht="12.5" x14ac:dyDescent="0.25">
      <c r="E610" s="25"/>
      <c r="F610" s="25"/>
      <c r="G610" s="25"/>
      <c r="H610" s="25"/>
      <c r="N610" s="5"/>
      <c r="O610" s="6"/>
    </row>
    <row r="611" spans="5:15" ht="12.5" x14ac:dyDescent="0.25">
      <c r="E611" s="25"/>
      <c r="F611" s="25"/>
      <c r="G611" s="25"/>
      <c r="H611" s="25"/>
      <c r="N611" s="5"/>
      <c r="O611" s="6"/>
    </row>
    <row r="612" spans="5:15" ht="12.5" x14ac:dyDescent="0.25">
      <c r="E612" s="25"/>
      <c r="F612" s="25"/>
      <c r="G612" s="25"/>
      <c r="H612" s="25"/>
      <c r="N612" s="5"/>
      <c r="O612" s="6"/>
    </row>
    <row r="613" spans="5:15" ht="12.5" x14ac:dyDescent="0.25">
      <c r="E613" s="25"/>
      <c r="F613" s="25"/>
      <c r="G613" s="25"/>
      <c r="H613" s="25"/>
      <c r="N613" s="5"/>
      <c r="O613" s="6"/>
    </row>
    <row r="614" spans="5:15" ht="12.5" x14ac:dyDescent="0.25">
      <c r="E614" s="25"/>
      <c r="F614" s="25"/>
      <c r="G614" s="25"/>
      <c r="H614" s="25"/>
      <c r="N614" s="5"/>
      <c r="O614" s="6"/>
    </row>
    <row r="615" spans="5:15" ht="12.5" x14ac:dyDescent="0.25">
      <c r="E615" s="25"/>
      <c r="F615" s="25"/>
      <c r="G615" s="25"/>
      <c r="H615" s="25"/>
      <c r="N615" s="5"/>
      <c r="O615" s="6"/>
    </row>
    <row r="616" spans="5:15" ht="12.5" x14ac:dyDescent="0.25">
      <c r="E616" s="25"/>
      <c r="F616" s="25"/>
      <c r="G616" s="25"/>
      <c r="H616" s="25"/>
      <c r="N616" s="5"/>
      <c r="O616" s="6"/>
    </row>
    <row r="617" spans="5:15" ht="12.5" x14ac:dyDescent="0.25">
      <c r="E617" s="25"/>
      <c r="F617" s="25"/>
      <c r="G617" s="25"/>
      <c r="H617" s="25"/>
      <c r="N617" s="5"/>
      <c r="O617" s="6"/>
    </row>
    <row r="618" spans="5:15" ht="12.5" x14ac:dyDescent="0.25">
      <c r="E618" s="25"/>
      <c r="F618" s="25"/>
      <c r="G618" s="25"/>
      <c r="H618" s="25"/>
      <c r="N618" s="5"/>
      <c r="O618" s="6"/>
    </row>
    <row r="619" spans="5:15" ht="12.5" x14ac:dyDescent="0.25">
      <c r="E619" s="25"/>
      <c r="F619" s="25"/>
      <c r="G619" s="25"/>
      <c r="H619" s="25"/>
      <c r="N619" s="5"/>
      <c r="O619" s="6"/>
    </row>
    <row r="620" spans="5:15" ht="12.5" x14ac:dyDescent="0.25">
      <c r="E620" s="25"/>
      <c r="F620" s="25"/>
      <c r="G620" s="25"/>
      <c r="H620" s="25"/>
      <c r="N620" s="5"/>
      <c r="O620" s="6"/>
    </row>
    <row r="621" spans="5:15" ht="12.5" x14ac:dyDescent="0.25">
      <c r="E621" s="25"/>
      <c r="F621" s="25"/>
      <c r="G621" s="25"/>
      <c r="H621" s="25"/>
      <c r="N621" s="5"/>
      <c r="O621" s="6"/>
    </row>
    <row r="622" spans="5:15" ht="12.5" x14ac:dyDescent="0.25">
      <c r="E622" s="25"/>
      <c r="F622" s="25"/>
      <c r="G622" s="25"/>
      <c r="H622" s="25"/>
      <c r="N622" s="5"/>
      <c r="O622" s="6"/>
    </row>
    <row r="623" spans="5:15" ht="12.5" x14ac:dyDescent="0.25">
      <c r="E623" s="25"/>
      <c r="F623" s="25"/>
      <c r="G623" s="25"/>
      <c r="H623" s="25"/>
      <c r="N623" s="5"/>
      <c r="O623" s="6"/>
    </row>
    <row r="624" spans="5:15" ht="12.5" x14ac:dyDescent="0.25">
      <c r="E624" s="25"/>
      <c r="F624" s="25"/>
      <c r="G624" s="25"/>
      <c r="H624" s="25"/>
      <c r="N624" s="5"/>
      <c r="O624" s="6"/>
    </row>
    <row r="625" spans="5:15" ht="12.5" x14ac:dyDescent="0.25">
      <c r="E625" s="25"/>
      <c r="F625" s="25"/>
      <c r="G625" s="25"/>
      <c r="H625" s="25"/>
      <c r="N625" s="5"/>
      <c r="O625" s="6"/>
    </row>
    <row r="626" spans="5:15" ht="12.5" x14ac:dyDescent="0.25">
      <c r="E626" s="25"/>
      <c r="F626" s="25"/>
      <c r="G626" s="25"/>
      <c r="H626" s="25"/>
      <c r="N626" s="5"/>
      <c r="O626" s="6"/>
    </row>
    <row r="627" spans="5:15" ht="12.5" x14ac:dyDescent="0.25">
      <c r="E627" s="25"/>
      <c r="F627" s="25"/>
      <c r="G627" s="25"/>
      <c r="H627" s="25"/>
      <c r="N627" s="5"/>
      <c r="O627" s="6"/>
    </row>
    <row r="628" spans="5:15" ht="12.5" x14ac:dyDescent="0.25">
      <c r="E628" s="25"/>
      <c r="F628" s="25"/>
      <c r="G628" s="25"/>
      <c r="H628" s="25"/>
      <c r="N628" s="5"/>
      <c r="O628" s="6"/>
    </row>
    <row r="629" spans="5:15" ht="12.5" x14ac:dyDescent="0.25">
      <c r="E629" s="25"/>
      <c r="F629" s="25"/>
      <c r="G629" s="25"/>
      <c r="H629" s="25"/>
      <c r="N629" s="5"/>
      <c r="O629" s="6"/>
    </row>
    <row r="630" spans="5:15" ht="12.5" x14ac:dyDescent="0.25">
      <c r="E630" s="25"/>
      <c r="F630" s="25"/>
      <c r="G630" s="25"/>
      <c r="H630" s="25"/>
      <c r="N630" s="5"/>
      <c r="O630" s="6"/>
    </row>
    <row r="631" spans="5:15" ht="12.5" x14ac:dyDescent="0.25">
      <c r="E631" s="25"/>
      <c r="F631" s="25"/>
      <c r="G631" s="25"/>
      <c r="H631" s="25"/>
      <c r="N631" s="5"/>
      <c r="O631" s="6"/>
    </row>
    <row r="632" spans="5:15" ht="12.5" x14ac:dyDescent="0.25">
      <c r="E632" s="25"/>
      <c r="F632" s="25"/>
      <c r="G632" s="25"/>
      <c r="H632" s="25"/>
      <c r="N632" s="5"/>
      <c r="O632" s="6"/>
    </row>
    <row r="633" spans="5:15" ht="12.5" x14ac:dyDescent="0.25">
      <c r="E633" s="25"/>
      <c r="F633" s="25"/>
      <c r="G633" s="25"/>
      <c r="H633" s="25"/>
      <c r="N633" s="5"/>
      <c r="O633" s="6"/>
    </row>
    <row r="634" spans="5:15" ht="12.5" x14ac:dyDescent="0.25">
      <c r="E634" s="25"/>
      <c r="F634" s="25"/>
      <c r="G634" s="25"/>
      <c r="H634" s="25"/>
      <c r="N634" s="5"/>
      <c r="O634" s="6"/>
    </row>
    <row r="635" spans="5:15" ht="12.5" x14ac:dyDescent="0.25">
      <c r="E635" s="25"/>
      <c r="F635" s="25"/>
      <c r="G635" s="25"/>
      <c r="H635" s="25"/>
      <c r="N635" s="5"/>
      <c r="O635" s="6"/>
    </row>
    <row r="636" spans="5:15" ht="12.5" x14ac:dyDescent="0.25">
      <c r="E636" s="25"/>
      <c r="F636" s="25"/>
      <c r="G636" s="25"/>
      <c r="H636" s="25"/>
      <c r="N636" s="5"/>
      <c r="O636" s="6"/>
    </row>
    <row r="637" spans="5:15" ht="12.5" x14ac:dyDescent="0.25">
      <c r="E637" s="25"/>
      <c r="F637" s="25"/>
      <c r="G637" s="25"/>
      <c r="H637" s="25"/>
      <c r="N637" s="5"/>
      <c r="O637" s="6"/>
    </row>
    <row r="638" spans="5:15" ht="12.5" x14ac:dyDescent="0.25">
      <c r="E638" s="25"/>
      <c r="F638" s="25"/>
      <c r="G638" s="25"/>
      <c r="H638" s="25"/>
      <c r="N638" s="5"/>
      <c r="O638" s="6"/>
    </row>
    <row r="639" spans="5:15" ht="12.5" x14ac:dyDescent="0.25">
      <c r="E639" s="25"/>
      <c r="F639" s="25"/>
      <c r="G639" s="25"/>
      <c r="H639" s="25"/>
      <c r="N639" s="5"/>
      <c r="O639" s="6"/>
    </row>
    <row r="640" spans="5:15" ht="12.5" x14ac:dyDescent="0.25">
      <c r="E640" s="25"/>
      <c r="F640" s="25"/>
      <c r="G640" s="25"/>
      <c r="H640" s="25"/>
      <c r="N640" s="5"/>
      <c r="O640" s="6"/>
    </row>
    <row r="641" spans="5:15" ht="12.5" x14ac:dyDescent="0.25">
      <c r="E641" s="25"/>
      <c r="F641" s="25"/>
      <c r="G641" s="25"/>
      <c r="H641" s="25"/>
      <c r="N641" s="5"/>
      <c r="O641" s="6"/>
    </row>
    <row r="642" spans="5:15" ht="12.5" x14ac:dyDescent="0.25">
      <c r="E642" s="25"/>
      <c r="F642" s="25"/>
      <c r="G642" s="25"/>
      <c r="H642" s="25"/>
      <c r="N642" s="5"/>
      <c r="O642" s="6"/>
    </row>
    <row r="643" spans="5:15" ht="12.5" x14ac:dyDescent="0.25">
      <c r="E643" s="25"/>
      <c r="F643" s="25"/>
      <c r="G643" s="25"/>
      <c r="H643" s="25"/>
      <c r="N643" s="5"/>
      <c r="O643" s="6"/>
    </row>
    <row r="644" spans="5:15" ht="12.5" x14ac:dyDescent="0.25">
      <c r="E644" s="25"/>
      <c r="F644" s="25"/>
      <c r="G644" s="25"/>
      <c r="H644" s="25"/>
      <c r="N644" s="5"/>
      <c r="O644" s="6"/>
    </row>
    <row r="645" spans="5:15" ht="12.5" x14ac:dyDescent="0.25">
      <c r="E645" s="25"/>
      <c r="F645" s="25"/>
      <c r="G645" s="25"/>
      <c r="H645" s="25"/>
      <c r="N645" s="5"/>
      <c r="O645" s="6"/>
    </row>
    <row r="646" spans="5:15" ht="12.5" x14ac:dyDescent="0.25">
      <c r="E646" s="25"/>
      <c r="F646" s="25"/>
      <c r="G646" s="25"/>
      <c r="H646" s="25"/>
      <c r="N646" s="5"/>
      <c r="O646" s="6"/>
    </row>
    <row r="647" spans="5:15" ht="12.5" x14ac:dyDescent="0.25">
      <c r="E647" s="25"/>
      <c r="F647" s="25"/>
      <c r="G647" s="25"/>
      <c r="H647" s="25"/>
      <c r="N647" s="5"/>
      <c r="O647" s="6"/>
    </row>
    <row r="648" spans="5:15" ht="12.5" x14ac:dyDescent="0.25">
      <c r="E648" s="25"/>
      <c r="F648" s="25"/>
      <c r="G648" s="25"/>
      <c r="H648" s="25"/>
      <c r="N648" s="5"/>
      <c r="O648" s="6"/>
    </row>
    <row r="649" spans="5:15" ht="12.5" x14ac:dyDescent="0.25">
      <c r="E649" s="25"/>
      <c r="F649" s="25"/>
      <c r="G649" s="25"/>
      <c r="H649" s="25"/>
      <c r="N649" s="5"/>
      <c r="O649" s="6"/>
    </row>
    <row r="650" spans="5:15" ht="12.5" x14ac:dyDescent="0.25">
      <c r="E650" s="25"/>
      <c r="F650" s="25"/>
      <c r="G650" s="25"/>
      <c r="H650" s="25"/>
      <c r="N650" s="5"/>
      <c r="O650" s="6"/>
    </row>
    <row r="651" spans="5:15" ht="12.5" x14ac:dyDescent="0.25">
      <c r="E651" s="25"/>
      <c r="F651" s="25"/>
      <c r="G651" s="25"/>
      <c r="H651" s="25"/>
      <c r="N651" s="5"/>
      <c r="O651" s="6"/>
    </row>
    <row r="652" spans="5:15" ht="12.5" x14ac:dyDescent="0.25">
      <c r="E652" s="25"/>
      <c r="F652" s="25"/>
      <c r="G652" s="25"/>
      <c r="H652" s="25"/>
      <c r="N652" s="5"/>
      <c r="O652" s="6"/>
    </row>
    <row r="653" spans="5:15" ht="12.5" x14ac:dyDescent="0.25">
      <c r="E653" s="25"/>
      <c r="F653" s="25"/>
      <c r="G653" s="25"/>
      <c r="H653" s="25"/>
      <c r="N653" s="5"/>
      <c r="O653" s="6"/>
    </row>
    <row r="654" spans="5:15" ht="12.5" x14ac:dyDescent="0.25">
      <c r="E654" s="25"/>
      <c r="F654" s="25"/>
      <c r="G654" s="25"/>
      <c r="H654" s="25"/>
      <c r="N654" s="5"/>
      <c r="O654" s="6"/>
    </row>
    <row r="655" spans="5:15" ht="12.5" x14ac:dyDescent="0.25">
      <c r="E655" s="25"/>
      <c r="F655" s="25"/>
      <c r="G655" s="25"/>
      <c r="H655" s="25"/>
      <c r="N655" s="5"/>
      <c r="O655" s="6"/>
    </row>
    <row r="656" spans="5:15" ht="12.5" x14ac:dyDescent="0.25">
      <c r="E656" s="25"/>
      <c r="F656" s="25"/>
      <c r="G656" s="25"/>
      <c r="H656" s="25"/>
      <c r="N656" s="5"/>
      <c r="O656" s="6"/>
    </row>
    <row r="657" spans="5:15" ht="12.5" x14ac:dyDescent="0.25">
      <c r="E657" s="25"/>
      <c r="F657" s="25"/>
      <c r="G657" s="25"/>
      <c r="H657" s="25"/>
      <c r="N657" s="5"/>
      <c r="O657" s="6"/>
    </row>
    <row r="658" spans="5:15" ht="12.5" x14ac:dyDescent="0.25">
      <c r="E658" s="25"/>
      <c r="F658" s="25"/>
      <c r="G658" s="25"/>
      <c r="H658" s="25"/>
      <c r="N658" s="5"/>
      <c r="O658" s="6"/>
    </row>
    <row r="659" spans="5:15" ht="12.5" x14ac:dyDescent="0.25">
      <c r="E659" s="25"/>
      <c r="F659" s="25"/>
      <c r="G659" s="25"/>
      <c r="H659" s="25"/>
      <c r="N659" s="5"/>
      <c r="O659" s="6"/>
    </row>
    <row r="660" spans="5:15" ht="12.5" x14ac:dyDescent="0.25">
      <c r="E660" s="25"/>
      <c r="F660" s="25"/>
      <c r="G660" s="25"/>
      <c r="H660" s="25"/>
      <c r="N660" s="5"/>
      <c r="O660" s="6"/>
    </row>
    <row r="661" spans="5:15" ht="12.5" x14ac:dyDescent="0.25">
      <c r="E661" s="25"/>
      <c r="F661" s="25"/>
      <c r="G661" s="25"/>
      <c r="H661" s="25"/>
      <c r="N661" s="5"/>
      <c r="O661" s="6"/>
    </row>
    <row r="662" spans="5:15" ht="12.5" x14ac:dyDescent="0.25">
      <c r="E662" s="25"/>
      <c r="F662" s="25"/>
      <c r="G662" s="25"/>
      <c r="H662" s="25"/>
      <c r="N662" s="5"/>
      <c r="O662" s="6"/>
    </row>
    <row r="663" spans="5:15" ht="12.5" x14ac:dyDescent="0.25">
      <c r="E663" s="25"/>
      <c r="F663" s="25"/>
      <c r="G663" s="25"/>
      <c r="H663" s="25"/>
      <c r="N663" s="5"/>
      <c r="O663" s="6"/>
    </row>
    <row r="664" spans="5:15" ht="12.5" x14ac:dyDescent="0.25">
      <c r="E664" s="25"/>
      <c r="F664" s="25"/>
      <c r="G664" s="25"/>
      <c r="H664" s="25"/>
      <c r="N664" s="5"/>
      <c r="O664" s="6"/>
    </row>
    <row r="665" spans="5:15" ht="12.5" x14ac:dyDescent="0.25">
      <c r="E665" s="25"/>
      <c r="F665" s="25"/>
      <c r="G665" s="25"/>
      <c r="H665" s="25"/>
      <c r="N665" s="5"/>
      <c r="O665" s="6"/>
    </row>
    <row r="666" spans="5:15" ht="12.5" x14ac:dyDescent="0.25">
      <c r="E666" s="25"/>
      <c r="F666" s="25"/>
      <c r="G666" s="25"/>
      <c r="H666" s="25"/>
      <c r="N666" s="5"/>
      <c r="O666" s="6"/>
    </row>
    <row r="667" spans="5:15" ht="12.5" x14ac:dyDescent="0.25">
      <c r="E667" s="25"/>
      <c r="F667" s="25"/>
      <c r="G667" s="25"/>
      <c r="H667" s="25"/>
      <c r="N667" s="5"/>
      <c r="O667" s="6"/>
    </row>
    <row r="668" spans="5:15" ht="12.5" x14ac:dyDescent="0.25">
      <c r="E668" s="25"/>
      <c r="F668" s="25"/>
      <c r="G668" s="25"/>
      <c r="H668" s="25"/>
      <c r="N668" s="5"/>
      <c r="O668" s="6"/>
    </row>
    <row r="669" spans="5:15" ht="12.5" x14ac:dyDescent="0.25">
      <c r="E669" s="25"/>
      <c r="F669" s="25"/>
      <c r="G669" s="25"/>
      <c r="H669" s="25"/>
      <c r="N669" s="5"/>
      <c r="O669" s="6"/>
    </row>
    <row r="670" spans="5:15" ht="12.5" x14ac:dyDescent="0.25">
      <c r="E670" s="25"/>
      <c r="F670" s="25"/>
      <c r="G670" s="25"/>
      <c r="H670" s="25"/>
      <c r="N670" s="5"/>
      <c r="O670" s="6"/>
    </row>
    <row r="671" spans="5:15" ht="12.5" x14ac:dyDescent="0.25">
      <c r="E671" s="25"/>
      <c r="F671" s="25"/>
      <c r="G671" s="25"/>
      <c r="H671" s="25"/>
      <c r="N671" s="5"/>
      <c r="O671" s="6"/>
    </row>
    <row r="672" spans="5:15" ht="12.5" x14ac:dyDescent="0.25">
      <c r="E672" s="25"/>
      <c r="F672" s="25"/>
      <c r="G672" s="25"/>
      <c r="H672" s="25"/>
      <c r="N672" s="5"/>
      <c r="O672" s="6"/>
    </row>
    <row r="673" spans="5:15" ht="12.5" x14ac:dyDescent="0.25">
      <c r="E673" s="25"/>
      <c r="F673" s="25"/>
      <c r="G673" s="25"/>
      <c r="H673" s="25"/>
      <c r="N673" s="5"/>
      <c r="O673" s="6"/>
    </row>
    <row r="674" spans="5:15" ht="12.5" x14ac:dyDescent="0.25">
      <c r="E674" s="25"/>
      <c r="F674" s="25"/>
      <c r="G674" s="25"/>
      <c r="H674" s="25"/>
      <c r="N674" s="5"/>
      <c r="O674" s="6"/>
    </row>
    <row r="675" spans="5:15" ht="12.5" x14ac:dyDescent="0.25">
      <c r="E675" s="25"/>
      <c r="F675" s="25"/>
      <c r="G675" s="25"/>
      <c r="H675" s="25"/>
      <c r="N675" s="5"/>
      <c r="O675" s="6"/>
    </row>
    <row r="676" spans="5:15" ht="12.5" x14ac:dyDescent="0.25">
      <c r="E676" s="25"/>
      <c r="F676" s="25"/>
      <c r="G676" s="25"/>
      <c r="H676" s="25"/>
      <c r="N676" s="5"/>
      <c r="O676" s="6"/>
    </row>
    <row r="677" spans="5:15" ht="12.5" x14ac:dyDescent="0.25">
      <c r="E677" s="25"/>
      <c r="F677" s="25"/>
      <c r="G677" s="25"/>
      <c r="H677" s="25"/>
      <c r="N677" s="5"/>
      <c r="O677" s="6"/>
    </row>
    <row r="678" spans="5:15" ht="12.5" x14ac:dyDescent="0.25">
      <c r="E678" s="25"/>
      <c r="F678" s="25"/>
      <c r="G678" s="25"/>
      <c r="H678" s="25"/>
      <c r="N678" s="5"/>
      <c r="O678" s="6"/>
    </row>
    <row r="679" spans="5:15" ht="12.5" x14ac:dyDescent="0.25">
      <c r="E679" s="25"/>
      <c r="F679" s="25"/>
      <c r="G679" s="25"/>
      <c r="H679" s="25"/>
      <c r="N679" s="5"/>
      <c r="O679" s="6"/>
    </row>
    <row r="680" spans="5:15" ht="12.5" x14ac:dyDescent="0.25">
      <c r="E680" s="25"/>
      <c r="F680" s="25"/>
      <c r="G680" s="25"/>
      <c r="H680" s="25"/>
      <c r="N680" s="5"/>
      <c r="O680" s="6"/>
    </row>
    <row r="681" spans="5:15" ht="12.5" x14ac:dyDescent="0.25">
      <c r="E681" s="25"/>
      <c r="F681" s="25"/>
      <c r="G681" s="25"/>
      <c r="H681" s="25"/>
      <c r="N681" s="5"/>
      <c r="O681" s="6"/>
    </row>
    <row r="682" spans="5:15" ht="12.5" x14ac:dyDescent="0.25">
      <c r="E682" s="25"/>
      <c r="F682" s="25"/>
      <c r="G682" s="25"/>
      <c r="H682" s="25"/>
      <c r="N682" s="5"/>
      <c r="O682" s="6"/>
    </row>
    <row r="683" spans="5:15" ht="12.5" x14ac:dyDescent="0.25">
      <c r="E683" s="25"/>
      <c r="F683" s="25"/>
      <c r="G683" s="25"/>
      <c r="H683" s="25"/>
      <c r="N683" s="5"/>
      <c r="O683" s="6"/>
    </row>
    <row r="684" spans="5:15" ht="12.5" x14ac:dyDescent="0.25">
      <c r="E684" s="25"/>
      <c r="F684" s="25"/>
      <c r="G684" s="25"/>
      <c r="H684" s="25"/>
      <c r="N684" s="5"/>
      <c r="O684" s="6"/>
    </row>
    <row r="685" spans="5:15" ht="12.5" x14ac:dyDescent="0.25">
      <c r="E685" s="25"/>
      <c r="F685" s="25"/>
      <c r="G685" s="25"/>
      <c r="H685" s="25"/>
      <c r="N685" s="5"/>
      <c r="O685" s="6"/>
    </row>
    <row r="686" spans="5:15" ht="12.5" x14ac:dyDescent="0.25">
      <c r="E686" s="25"/>
      <c r="F686" s="25"/>
      <c r="G686" s="25"/>
      <c r="H686" s="25"/>
      <c r="N686" s="5"/>
      <c r="O686" s="6"/>
    </row>
    <row r="687" spans="5:15" ht="12.5" x14ac:dyDescent="0.25">
      <c r="E687" s="25"/>
      <c r="F687" s="25"/>
      <c r="G687" s="25"/>
      <c r="H687" s="25"/>
      <c r="N687" s="5"/>
      <c r="O687" s="6"/>
    </row>
    <row r="688" spans="5:15" ht="12.5" x14ac:dyDescent="0.25">
      <c r="E688" s="25"/>
      <c r="F688" s="25"/>
      <c r="G688" s="25"/>
      <c r="H688" s="25"/>
      <c r="N688" s="5"/>
      <c r="O688" s="6"/>
    </row>
    <row r="689" spans="5:15" ht="12.5" x14ac:dyDescent="0.25">
      <c r="E689" s="25"/>
      <c r="F689" s="25"/>
      <c r="G689" s="25"/>
      <c r="H689" s="25"/>
      <c r="N689" s="5"/>
      <c r="O689" s="6"/>
    </row>
    <row r="690" spans="5:15" ht="12.5" x14ac:dyDescent="0.25">
      <c r="E690" s="25"/>
      <c r="F690" s="25"/>
      <c r="G690" s="25"/>
      <c r="H690" s="25"/>
      <c r="N690" s="5"/>
      <c r="O690" s="6"/>
    </row>
    <row r="691" spans="5:15" ht="12.5" x14ac:dyDescent="0.25">
      <c r="E691" s="25"/>
      <c r="F691" s="25"/>
      <c r="G691" s="25"/>
      <c r="H691" s="25"/>
      <c r="N691" s="5"/>
      <c r="O691" s="6"/>
    </row>
    <row r="692" spans="5:15" ht="12.5" x14ac:dyDescent="0.25">
      <c r="E692" s="25"/>
      <c r="F692" s="25"/>
      <c r="G692" s="25"/>
      <c r="H692" s="25"/>
      <c r="N692" s="5"/>
      <c r="O692" s="6"/>
    </row>
    <row r="693" spans="5:15" ht="12.5" x14ac:dyDescent="0.25">
      <c r="E693" s="25"/>
      <c r="F693" s="25"/>
      <c r="G693" s="25"/>
      <c r="H693" s="25"/>
      <c r="N693" s="5"/>
      <c r="O693" s="6"/>
    </row>
    <row r="694" spans="5:15" ht="12.5" x14ac:dyDescent="0.25">
      <c r="E694" s="25"/>
      <c r="F694" s="25"/>
      <c r="G694" s="25"/>
      <c r="H694" s="25"/>
      <c r="N694" s="5"/>
      <c r="O694" s="6"/>
    </row>
    <row r="695" spans="5:15" ht="12.5" x14ac:dyDescent="0.25">
      <c r="E695" s="25"/>
      <c r="F695" s="25"/>
      <c r="G695" s="25"/>
      <c r="H695" s="25"/>
      <c r="N695" s="5"/>
      <c r="O695" s="6"/>
    </row>
    <row r="696" spans="5:15" ht="12.5" x14ac:dyDescent="0.25">
      <c r="E696" s="25"/>
      <c r="F696" s="25"/>
      <c r="G696" s="25"/>
      <c r="H696" s="25"/>
      <c r="N696" s="5"/>
      <c r="O696" s="6"/>
    </row>
    <row r="697" spans="5:15" ht="12.5" x14ac:dyDescent="0.25">
      <c r="E697" s="25"/>
      <c r="F697" s="25"/>
      <c r="G697" s="25"/>
      <c r="H697" s="25"/>
      <c r="N697" s="5"/>
      <c r="O697" s="6"/>
    </row>
    <row r="698" spans="5:15" ht="12.5" x14ac:dyDescent="0.25">
      <c r="E698" s="25"/>
      <c r="F698" s="25"/>
      <c r="G698" s="25"/>
      <c r="H698" s="25"/>
      <c r="N698" s="5"/>
      <c r="O698" s="6"/>
    </row>
    <row r="699" spans="5:15" ht="12.5" x14ac:dyDescent="0.25">
      <c r="E699" s="25"/>
      <c r="F699" s="25"/>
      <c r="G699" s="25"/>
      <c r="H699" s="25"/>
      <c r="N699" s="5"/>
      <c r="O699" s="6"/>
    </row>
    <row r="700" spans="5:15" ht="12.5" x14ac:dyDescent="0.25">
      <c r="E700" s="25"/>
      <c r="F700" s="25"/>
      <c r="G700" s="25"/>
      <c r="H700" s="25"/>
      <c r="N700" s="5"/>
      <c r="O700" s="6"/>
    </row>
    <row r="701" spans="5:15" ht="12.5" x14ac:dyDescent="0.25">
      <c r="E701" s="25"/>
      <c r="F701" s="25"/>
      <c r="G701" s="25"/>
      <c r="H701" s="25"/>
      <c r="N701" s="5"/>
      <c r="O701" s="6"/>
    </row>
    <row r="702" spans="5:15" ht="12.5" x14ac:dyDescent="0.25">
      <c r="E702" s="25"/>
      <c r="F702" s="25"/>
      <c r="G702" s="25"/>
      <c r="H702" s="25"/>
      <c r="N702" s="5"/>
      <c r="O702" s="6"/>
    </row>
    <row r="703" spans="5:15" ht="12.5" x14ac:dyDescent="0.25">
      <c r="E703" s="25"/>
      <c r="F703" s="25"/>
      <c r="G703" s="25"/>
      <c r="H703" s="25"/>
      <c r="N703" s="5"/>
      <c r="O703" s="6"/>
    </row>
    <row r="704" spans="5:15" ht="12.5" x14ac:dyDescent="0.25">
      <c r="E704" s="25"/>
      <c r="F704" s="25"/>
      <c r="G704" s="25"/>
      <c r="H704" s="25"/>
      <c r="N704" s="5"/>
      <c r="O704" s="6"/>
    </row>
    <row r="705" spans="5:15" ht="12.5" x14ac:dyDescent="0.25">
      <c r="E705" s="25"/>
      <c r="F705" s="25"/>
      <c r="G705" s="25"/>
      <c r="H705" s="25"/>
      <c r="N705" s="5"/>
      <c r="O705" s="6"/>
    </row>
    <row r="706" spans="5:15" ht="12.5" x14ac:dyDescent="0.25">
      <c r="E706" s="25"/>
      <c r="F706" s="25"/>
      <c r="G706" s="25"/>
      <c r="H706" s="25"/>
      <c r="N706" s="5"/>
      <c r="O706" s="6"/>
    </row>
    <row r="707" spans="5:15" ht="12.5" x14ac:dyDescent="0.25">
      <c r="E707" s="25"/>
      <c r="F707" s="25"/>
      <c r="G707" s="25"/>
      <c r="H707" s="25"/>
      <c r="N707" s="5"/>
      <c r="O707" s="6"/>
    </row>
    <row r="708" spans="5:15" ht="12.5" x14ac:dyDescent="0.25">
      <c r="E708" s="25"/>
      <c r="F708" s="25"/>
      <c r="G708" s="25"/>
      <c r="H708" s="25"/>
      <c r="N708" s="5"/>
      <c r="O708" s="6"/>
    </row>
    <row r="709" spans="5:15" ht="12.5" x14ac:dyDescent="0.25">
      <c r="E709" s="25"/>
      <c r="F709" s="25"/>
      <c r="G709" s="25"/>
      <c r="H709" s="25"/>
      <c r="N709" s="5"/>
      <c r="O709" s="6"/>
    </row>
    <row r="710" spans="5:15" ht="12.5" x14ac:dyDescent="0.25">
      <c r="E710" s="25"/>
      <c r="F710" s="25"/>
      <c r="G710" s="25"/>
      <c r="H710" s="25"/>
      <c r="N710" s="5"/>
      <c r="O710" s="6"/>
    </row>
    <row r="711" spans="5:15" ht="12.5" x14ac:dyDescent="0.25">
      <c r="E711" s="25"/>
      <c r="F711" s="25"/>
      <c r="G711" s="25"/>
      <c r="H711" s="25"/>
      <c r="N711" s="5"/>
      <c r="O711" s="6"/>
    </row>
    <row r="712" spans="5:15" ht="12.5" x14ac:dyDescent="0.25">
      <c r="E712" s="25"/>
      <c r="F712" s="25"/>
      <c r="G712" s="25"/>
      <c r="H712" s="25"/>
      <c r="N712" s="5"/>
      <c r="O712" s="6"/>
    </row>
    <row r="713" spans="5:15" ht="12.5" x14ac:dyDescent="0.25">
      <c r="E713" s="25"/>
      <c r="F713" s="25"/>
      <c r="G713" s="25"/>
      <c r="H713" s="25"/>
      <c r="N713" s="5"/>
      <c r="O713" s="6"/>
    </row>
    <row r="714" spans="5:15" ht="12.5" x14ac:dyDescent="0.25">
      <c r="E714" s="25"/>
      <c r="F714" s="25"/>
      <c r="G714" s="25"/>
      <c r="H714" s="25"/>
      <c r="N714" s="5"/>
      <c r="O714" s="6"/>
    </row>
    <row r="715" spans="5:15" ht="12.5" x14ac:dyDescent="0.25">
      <c r="E715" s="25"/>
      <c r="F715" s="25"/>
      <c r="G715" s="25"/>
      <c r="H715" s="25"/>
      <c r="N715" s="5"/>
      <c r="O715" s="6"/>
    </row>
    <row r="716" spans="5:15" ht="12.5" x14ac:dyDescent="0.25">
      <c r="E716" s="25"/>
      <c r="F716" s="25"/>
      <c r="G716" s="25"/>
      <c r="H716" s="25"/>
      <c r="N716" s="5"/>
      <c r="O716" s="6"/>
    </row>
    <row r="717" spans="5:15" ht="12.5" x14ac:dyDescent="0.25">
      <c r="E717" s="25"/>
      <c r="F717" s="25"/>
      <c r="G717" s="25"/>
      <c r="H717" s="25"/>
      <c r="N717" s="5"/>
      <c r="O717" s="6"/>
    </row>
    <row r="718" spans="5:15" ht="12.5" x14ac:dyDescent="0.25">
      <c r="E718" s="25"/>
      <c r="F718" s="25"/>
      <c r="G718" s="25"/>
      <c r="H718" s="25"/>
      <c r="N718" s="5"/>
      <c r="O718" s="6"/>
    </row>
    <row r="719" spans="5:15" ht="12.5" x14ac:dyDescent="0.25">
      <c r="E719" s="25"/>
      <c r="F719" s="25"/>
      <c r="G719" s="25"/>
      <c r="H719" s="25"/>
      <c r="N719" s="5"/>
      <c r="O719" s="6"/>
    </row>
    <row r="720" spans="5:15" ht="12.5" x14ac:dyDescent="0.25">
      <c r="E720" s="25"/>
      <c r="F720" s="25"/>
      <c r="G720" s="25"/>
      <c r="H720" s="25"/>
      <c r="N720" s="5"/>
      <c r="O720" s="6"/>
    </row>
    <row r="721" spans="5:15" ht="12.5" x14ac:dyDescent="0.25">
      <c r="E721" s="25"/>
      <c r="F721" s="25"/>
      <c r="G721" s="25"/>
      <c r="H721" s="25"/>
      <c r="N721" s="5"/>
      <c r="O721" s="6"/>
    </row>
    <row r="722" spans="5:15" ht="12.5" x14ac:dyDescent="0.25">
      <c r="E722" s="25"/>
      <c r="F722" s="25"/>
      <c r="G722" s="25"/>
      <c r="H722" s="25"/>
      <c r="N722" s="5"/>
      <c r="O722" s="6"/>
    </row>
    <row r="723" spans="5:15" ht="12.5" x14ac:dyDescent="0.25">
      <c r="E723" s="25"/>
      <c r="F723" s="25"/>
      <c r="G723" s="25"/>
      <c r="H723" s="25"/>
      <c r="N723" s="5"/>
      <c r="O723" s="6"/>
    </row>
    <row r="724" spans="5:15" ht="12.5" x14ac:dyDescent="0.25">
      <c r="E724" s="25"/>
      <c r="F724" s="25"/>
      <c r="G724" s="25"/>
      <c r="H724" s="25"/>
      <c r="N724" s="5"/>
      <c r="O724" s="6"/>
    </row>
    <row r="725" spans="5:15" ht="12.5" x14ac:dyDescent="0.25">
      <c r="E725" s="25"/>
      <c r="F725" s="25"/>
      <c r="G725" s="25"/>
      <c r="H725" s="25"/>
      <c r="N725" s="5"/>
      <c r="O725" s="6"/>
    </row>
    <row r="726" spans="5:15" ht="12.5" x14ac:dyDescent="0.25">
      <c r="E726" s="25"/>
      <c r="F726" s="25"/>
      <c r="G726" s="25"/>
      <c r="H726" s="25"/>
      <c r="N726" s="5"/>
      <c r="O726" s="6"/>
    </row>
    <row r="727" spans="5:15" ht="12.5" x14ac:dyDescent="0.25">
      <c r="E727" s="25"/>
      <c r="F727" s="25"/>
      <c r="G727" s="25"/>
      <c r="H727" s="25"/>
      <c r="N727" s="5"/>
      <c r="O727" s="6"/>
    </row>
    <row r="728" spans="5:15" ht="12.5" x14ac:dyDescent="0.25">
      <c r="E728" s="25"/>
      <c r="F728" s="25"/>
      <c r="G728" s="25"/>
      <c r="H728" s="25"/>
      <c r="N728" s="5"/>
      <c r="O728" s="6"/>
    </row>
    <row r="729" spans="5:15" ht="12.5" x14ac:dyDescent="0.25">
      <c r="E729" s="25"/>
      <c r="F729" s="25"/>
      <c r="G729" s="25"/>
      <c r="H729" s="25"/>
      <c r="N729" s="5"/>
      <c r="O729" s="6"/>
    </row>
    <row r="730" spans="5:15" ht="12.5" x14ac:dyDescent="0.25">
      <c r="E730" s="25"/>
      <c r="F730" s="25"/>
      <c r="G730" s="25"/>
      <c r="H730" s="25"/>
      <c r="N730" s="5"/>
      <c r="O730" s="6"/>
    </row>
    <row r="731" spans="5:15" ht="12.5" x14ac:dyDescent="0.25">
      <c r="E731" s="25"/>
      <c r="F731" s="25"/>
      <c r="G731" s="25"/>
      <c r="H731" s="25"/>
      <c r="N731" s="5"/>
      <c r="O731" s="6"/>
    </row>
    <row r="732" spans="5:15" ht="12.5" x14ac:dyDescent="0.25">
      <c r="E732" s="25"/>
      <c r="F732" s="25"/>
      <c r="G732" s="25"/>
      <c r="H732" s="25"/>
      <c r="N732" s="5"/>
      <c r="O732" s="6"/>
    </row>
    <row r="733" spans="5:15" ht="12.5" x14ac:dyDescent="0.25">
      <c r="E733" s="25"/>
      <c r="F733" s="25"/>
      <c r="G733" s="25"/>
      <c r="H733" s="25"/>
      <c r="N733" s="5"/>
      <c r="O733" s="6"/>
    </row>
    <row r="734" spans="5:15" ht="12.5" x14ac:dyDescent="0.25">
      <c r="E734" s="25"/>
      <c r="F734" s="25"/>
      <c r="G734" s="25"/>
      <c r="H734" s="25"/>
      <c r="N734" s="5"/>
      <c r="O734" s="6"/>
    </row>
    <row r="735" spans="5:15" ht="12.5" x14ac:dyDescent="0.25">
      <c r="E735" s="25"/>
      <c r="F735" s="25"/>
      <c r="G735" s="25"/>
      <c r="H735" s="25"/>
      <c r="N735" s="5"/>
      <c r="O735" s="6"/>
    </row>
    <row r="736" spans="5:15" ht="12.5" x14ac:dyDescent="0.25">
      <c r="E736" s="25"/>
      <c r="F736" s="25"/>
      <c r="G736" s="25"/>
      <c r="H736" s="25"/>
      <c r="N736" s="5"/>
      <c r="O736" s="6"/>
    </row>
    <row r="737" spans="5:15" ht="12.5" x14ac:dyDescent="0.25">
      <c r="E737" s="25"/>
      <c r="F737" s="25"/>
      <c r="G737" s="25"/>
      <c r="H737" s="25"/>
      <c r="N737" s="5"/>
      <c r="O737" s="6"/>
    </row>
    <row r="738" spans="5:15" ht="12.5" x14ac:dyDescent="0.25">
      <c r="E738" s="25"/>
      <c r="F738" s="25"/>
      <c r="G738" s="25"/>
      <c r="H738" s="25"/>
      <c r="N738" s="5"/>
      <c r="O738" s="6"/>
    </row>
    <row r="739" spans="5:15" ht="12.5" x14ac:dyDescent="0.25">
      <c r="E739" s="25"/>
      <c r="F739" s="25"/>
      <c r="G739" s="25"/>
      <c r="H739" s="25"/>
      <c r="N739" s="5"/>
      <c r="O739" s="6"/>
    </row>
    <row r="740" spans="5:15" ht="12.5" x14ac:dyDescent="0.25">
      <c r="E740" s="25"/>
      <c r="F740" s="25"/>
      <c r="G740" s="25"/>
      <c r="H740" s="25"/>
      <c r="N740" s="5"/>
      <c r="O740" s="6"/>
    </row>
    <row r="741" spans="5:15" ht="12.5" x14ac:dyDescent="0.25">
      <c r="E741" s="25"/>
      <c r="F741" s="25"/>
      <c r="G741" s="25"/>
      <c r="H741" s="25"/>
      <c r="N741" s="5"/>
      <c r="O741" s="6"/>
    </row>
    <row r="742" spans="5:15" ht="12.5" x14ac:dyDescent="0.25">
      <c r="E742" s="25"/>
      <c r="F742" s="25"/>
      <c r="G742" s="25"/>
      <c r="H742" s="25"/>
      <c r="N742" s="5"/>
      <c r="O742" s="6"/>
    </row>
    <row r="743" spans="5:15" ht="12.5" x14ac:dyDescent="0.25">
      <c r="E743" s="25"/>
      <c r="F743" s="25"/>
      <c r="G743" s="25"/>
      <c r="H743" s="25"/>
      <c r="N743" s="5"/>
      <c r="O743" s="6"/>
    </row>
    <row r="744" spans="5:15" ht="12.5" x14ac:dyDescent="0.25">
      <c r="E744" s="25"/>
      <c r="F744" s="25"/>
      <c r="G744" s="25"/>
      <c r="H744" s="25"/>
      <c r="N744" s="5"/>
      <c r="O744" s="6"/>
    </row>
    <row r="745" spans="5:15" ht="12.5" x14ac:dyDescent="0.25">
      <c r="E745" s="25"/>
      <c r="F745" s="25"/>
      <c r="G745" s="25"/>
      <c r="H745" s="25"/>
      <c r="N745" s="5"/>
      <c r="O745" s="6"/>
    </row>
    <row r="746" spans="5:15" ht="12.5" x14ac:dyDescent="0.25">
      <c r="E746" s="25"/>
      <c r="F746" s="25"/>
      <c r="G746" s="25"/>
      <c r="H746" s="25"/>
      <c r="N746" s="5"/>
      <c r="O746" s="6"/>
    </row>
    <row r="747" spans="5:15" ht="12.5" x14ac:dyDescent="0.25">
      <c r="E747" s="25"/>
      <c r="F747" s="25"/>
      <c r="G747" s="25"/>
      <c r="H747" s="25"/>
      <c r="N747" s="5"/>
      <c r="O747" s="6"/>
    </row>
    <row r="748" spans="5:15" ht="12.5" x14ac:dyDescent="0.25">
      <c r="E748" s="25"/>
      <c r="F748" s="25"/>
      <c r="G748" s="25"/>
      <c r="H748" s="25"/>
      <c r="N748" s="5"/>
      <c r="O748" s="6"/>
    </row>
    <row r="749" spans="5:15" ht="12.5" x14ac:dyDescent="0.25">
      <c r="E749" s="25"/>
      <c r="F749" s="25"/>
      <c r="G749" s="25"/>
      <c r="H749" s="25"/>
      <c r="N749" s="5"/>
      <c r="O749" s="6"/>
    </row>
    <row r="750" spans="5:15" ht="12.5" x14ac:dyDescent="0.25">
      <c r="E750" s="25"/>
      <c r="F750" s="25"/>
      <c r="G750" s="25"/>
      <c r="H750" s="25"/>
      <c r="N750" s="5"/>
      <c r="O750" s="6"/>
    </row>
    <row r="751" spans="5:15" ht="12.5" x14ac:dyDescent="0.25">
      <c r="E751" s="25"/>
      <c r="F751" s="25"/>
      <c r="G751" s="25"/>
      <c r="H751" s="25"/>
      <c r="N751" s="5"/>
      <c r="O751" s="6"/>
    </row>
    <row r="752" spans="5:15" ht="12.5" x14ac:dyDescent="0.25">
      <c r="E752" s="25"/>
      <c r="F752" s="25"/>
      <c r="G752" s="25"/>
      <c r="H752" s="25"/>
      <c r="N752" s="5"/>
      <c r="O752" s="6"/>
    </row>
    <row r="753" spans="5:15" ht="12.5" x14ac:dyDescent="0.25">
      <c r="E753" s="25"/>
      <c r="F753" s="25"/>
      <c r="G753" s="25"/>
      <c r="H753" s="25"/>
      <c r="N753" s="5"/>
      <c r="O753" s="6"/>
    </row>
    <row r="754" spans="5:15" ht="12.5" x14ac:dyDescent="0.25">
      <c r="E754" s="25"/>
      <c r="F754" s="25"/>
      <c r="G754" s="25"/>
      <c r="H754" s="25"/>
      <c r="N754" s="5"/>
      <c r="O754" s="6"/>
    </row>
    <row r="755" spans="5:15" ht="12.5" x14ac:dyDescent="0.25">
      <c r="E755" s="25"/>
      <c r="F755" s="25"/>
      <c r="G755" s="25"/>
      <c r="H755" s="25"/>
      <c r="N755" s="5"/>
      <c r="O755" s="6"/>
    </row>
    <row r="756" spans="5:15" ht="12.5" x14ac:dyDescent="0.25">
      <c r="E756" s="25"/>
      <c r="F756" s="25"/>
      <c r="G756" s="25"/>
      <c r="H756" s="25"/>
      <c r="N756" s="5"/>
      <c r="O756" s="6"/>
    </row>
    <row r="757" spans="5:15" ht="12.5" x14ac:dyDescent="0.25">
      <c r="E757" s="25"/>
      <c r="F757" s="25"/>
      <c r="G757" s="25"/>
      <c r="H757" s="25"/>
      <c r="N757" s="5"/>
      <c r="O757" s="6"/>
    </row>
    <row r="758" spans="5:15" ht="12.5" x14ac:dyDescent="0.25">
      <c r="E758" s="25"/>
      <c r="F758" s="25"/>
      <c r="G758" s="25"/>
      <c r="H758" s="25"/>
      <c r="N758" s="5"/>
      <c r="O758" s="6"/>
    </row>
    <row r="759" spans="5:15" ht="12.5" x14ac:dyDescent="0.25">
      <c r="E759" s="25"/>
      <c r="F759" s="25"/>
      <c r="G759" s="25"/>
      <c r="H759" s="25"/>
      <c r="N759" s="5"/>
      <c r="O759" s="6"/>
    </row>
    <row r="760" spans="5:15" ht="12.5" x14ac:dyDescent="0.25">
      <c r="E760" s="25"/>
      <c r="F760" s="25"/>
      <c r="G760" s="25"/>
      <c r="H760" s="25"/>
      <c r="N760" s="5"/>
      <c r="O760" s="6"/>
    </row>
    <row r="761" spans="5:15" ht="12.5" x14ac:dyDescent="0.25">
      <c r="E761" s="25"/>
      <c r="F761" s="25"/>
      <c r="G761" s="25"/>
      <c r="H761" s="25"/>
      <c r="N761" s="5"/>
      <c r="O761" s="6"/>
    </row>
    <row r="762" spans="5:15" ht="12.5" x14ac:dyDescent="0.25">
      <c r="E762" s="25"/>
      <c r="F762" s="25"/>
      <c r="G762" s="25"/>
      <c r="H762" s="25"/>
      <c r="N762" s="5"/>
      <c r="O762" s="6"/>
    </row>
    <row r="763" spans="5:15" ht="12.5" x14ac:dyDescent="0.25">
      <c r="E763" s="25"/>
      <c r="F763" s="25"/>
      <c r="G763" s="25"/>
      <c r="H763" s="25"/>
      <c r="N763" s="5"/>
      <c r="O763" s="6"/>
    </row>
    <row r="764" spans="5:15" ht="12.5" x14ac:dyDescent="0.25">
      <c r="E764" s="25"/>
      <c r="F764" s="25"/>
      <c r="G764" s="25"/>
      <c r="H764" s="25"/>
      <c r="N764" s="5"/>
      <c r="O764" s="6"/>
    </row>
    <row r="765" spans="5:15" ht="12.5" x14ac:dyDescent="0.25">
      <c r="E765" s="25"/>
      <c r="F765" s="25"/>
      <c r="G765" s="25"/>
      <c r="H765" s="25"/>
      <c r="N765" s="5"/>
      <c r="O765" s="6"/>
    </row>
    <row r="766" spans="5:15" ht="12.5" x14ac:dyDescent="0.25">
      <c r="E766" s="25"/>
      <c r="F766" s="25"/>
      <c r="G766" s="25"/>
      <c r="H766" s="25"/>
      <c r="N766" s="5"/>
      <c r="O766" s="6"/>
    </row>
    <row r="767" spans="5:15" ht="12.5" x14ac:dyDescent="0.25">
      <c r="E767" s="25"/>
      <c r="F767" s="25"/>
      <c r="G767" s="25"/>
      <c r="H767" s="25"/>
      <c r="N767" s="5"/>
      <c r="O767" s="6"/>
    </row>
    <row r="768" spans="5:15" ht="12.5" x14ac:dyDescent="0.25">
      <c r="E768" s="25"/>
      <c r="F768" s="25"/>
      <c r="G768" s="25"/>
      <c r="H768" s="25"/>
      <c r="N768" s="5"/>
      <c r="O768" s="6"/>
    </row>
    <row r="769" spans="5:15" ht="12.5" x14ac:dyDescent="0.25">
      <c r="E769" s="25"/>
      <c r="F769" s="25"/>
      <c r="G769" s="25"/>
      <c r="H769" s="25"/>
      <c r="N769" s="5"/>
      <c r="O769" s="6"/>
    </row>
    <row r="770" spans="5:15" ht="12.5" x14ac:dyDescent="0.25">
      <c r="E770" s="25"/>
      <c r="F770" s="25"/>
      <c r="G770" s="25"/>
      <c r="H770" s="25"/>
      <c r="N770" s="5"/>
      <c r="O770" s="6"/>
    </row>
    <row r="771" spans="5:15" ht="12.5" x14ac:dyDescent="0.25">
      <c r="E771" s="25"/>
      <c r="F771" s="25"/>
      <c r="G771" s="25"/>
      <c r="H771" s="25"/>
      <c r="N771" s="5"/>
      <c r="O771" s="6"/>
    </row>
    <row r="772" spans="5:15" ht="12.5" x14ac:dyDescent="0.25">
      <c r="E772" s="25"/>
      <c r="F772" s="25"/>
      <c r="G772" s="25"/>
      <c r="H772" s="25"/>
      <c r="N772" s="5"/>
      <c r="O772" s="6"/>
    </row>
    <row r="773" spans="5:15" ht="12.5" x14ac:dyDescent="0.25">
      <c r="E773" s="25"/>
      <c r="F773" s="25"/>
      <c r="G773" s="25"/>
      <c r="H773" s="25"/>
      <c r="N773" s="5"/>
      <c r="O773" s="6"/>
    </row>
    <row r="774" spans="5:15" ht="12.5" x14ac:dyDescent="0.25">
      <c r="E774" s="25"/>
      <c r="F774" s="25"/>
      <c r="G774" s="25"/>
      <c r="H774" s="25"/>
      <c r="N774" s="5"/>
      <c r="O774" s="6"/>
    </row>
    <row r="775" spans="5:15" ht="12.5" x14ac:dyDescent="0.25">
      <c r="E775" s="25"/>
      <c r="F775" s="25"/>
      <c r="G775" s="25"/>
      <c r="H775" s="25"/>
      <c r="N775" s="5"/>
      <c r="O775" s="6"/>
    </row>
    <row r="776" spans="5:15" ht="12.5" x14ac:dyDescent="0.25">
      <c r="E776" s="25"/>
      <c r="F776" s="25"/>
      <c r="G776" s="25"/>
      <c r="H776" s="25"/>
      <c r="N776" s="5"/>
      <c r="O776" s="6"/>
    </row>
    <row r="777" spans="5:15" ht="12.5" x14ac:dyDescent="0.25">
      <c r="E777" s="25"/>
      <c r="F777" s="25"/>
      <c r="G777" s="25"/>
      <c r="H777" s="25"/>
      <c r="N777" s="5"/>
      <c r="O777" s="6"/>
    </row>
    <row r="778" spans="5:15" ht="12.5" x14ac:dyDescent="0.25">
      <c r="E778" s="25"/>
      <c r="F778" s="25"/>
      <c r="G778" s="25"/>
      <c r="H778" s="25"/>
      <c r="N778" s="5"/>
      <c r="O778" s="6"/>
    </row>
    <row r="779" spans="5:15" ht="12.5" x14ac:dyDescent="0.25">
      <c r="E779" s="25"/>
      <c r="F779" s="25"/>
      <c r="G779" s="25"/>
      <c r="H779" s="25"/>
      <c r="N779" s="5"/>
      <c r="O779" s="6"/>
    </row>
    <row r="780" spans="5:15" ht="12.5" x14ac:dyDescent="0.25">
      <c r="E780" s="25"/>
      <c r="F780" s="25"/>
      <c r="G780" s="25"/>
      <c r="H780" s="25"/>
      <c r="N780" s="5"/>
      <c r="O780" s="6"/>
    </row>
    <row r="781" spans="5:15" ht="12.5" x14ac:dyDescent="0.25">
      <c r="E781" s="25"/>
      <c r="F781" s="25"/>
      <c r="G781" s="25"/>
      <c r="H781" s="25"/>
      <c r="N781" s="5"/>
      <c r="O781" s="6"/>
    </row>
    <row r="782" spans="5:15" ht="12.5" x14ac:dyDescent="0.25">
      <c r="E782" s="25"/>
      <c r="F782" s="25"/>
      <c r="G782" s="25"/>
      <c r="H782" s="25"/>
      <c r="N782" s="5"/>
      <c r="O782" s="6"/>
    </row>
    <row r="783" spans="5:15" ht="12.5" x14ac:dyDescent="0.25">
      <c r="E783" s="25"/>
      <c r="F783" s="25"/>
      <c r="G783" s="25"/>
      <c r="H783" s="25"/>
      <c r="N783" s="5"/>
      <c r="O783" s="6"/>
    </row>
    <row r="784" spans="5:15" ht="12.5" x14ac:dyDescent="0.25">
      <c r="E784" s="25"/>
      <c r="F784" s="25"/>
      <c r="G784" s="25"/>
      <c r="H784" s="25"/>
      <c r="N784" s="5"/>
      <c r="O784" s="6"/>
    </row>
    <row r="785" spans="5:15" ht="12.5" x14ac:dyDescent="0.25">
      <c r="E785" s="25"/>
      <c r="F785" s="25"/>
      <c r="G785" s="25"/>
      <c r="H785" s="25"/>
      <c r="N785" s="5"/>
      <c r="O785" s="6"/>
    </row>
    <row r="786" spans="5:15" ht="12.5" x14ac:dyDescent="0.25">
      <c r="E786" s="25"/>
      <c r="F786" s="25"/>
      <c r="G786" s="25"/>
      <c r="H786" s="25"/>
      <c r="N786" s="5"/>
      <c r="O786" s="6"/>
    </row>
    <row r="787" spans="5:15" ht="12.5" x14ac:dyDescent="0.25">
      <c r="E787" s="25"/>
      <c r="F787" s="25"/>
      <c r="G787" s="25"/>
      <c r="H787" s="25"/>
      <c r="N787" s="5"/>
      <c r="O787" s="6"/>
    </row>
    <row r="788" spans="5:15" ht="12.5" x14ac:dyDescent="0.25">
      <c r="E788" s="25"/>
      <c r="F788" s="25"/>
      <c r="G788" s="25"/>
      <c r="H788" s="25"/>
      <c r="N788" s="5"/>
      <c r="O788" s="6"/>
    </row>
    <row r="789" spans="5:15" ht="12.5" x14ac:dyDescent="0.25">
      <c r="E789" s="25"/>
      <c r="F789" s="25"/>
      <c r="G789" s="25"/>
      <c r="H789" s="25"/>
      <c r="N789" s="5"/>
      <c r="O789" s="6"/>
    </row>
    <row r="790" spans="5:15" ht="12.5" x14ac:dyDescent="0.25">
      <c r="E790" s="25"/>
      <c r="F790" s="25"/>
      <c r="G790" s="25"/>
      <c r="H790" s="25"/>
      <c r="N790" s="5"/>
      <c r="O790" s="6"/>
    </row>
    <row r="791" spans="5:15" ht="12.5" x14ac:dyDescent="0.25">
      <c r="E791" s="25"/>
      <c r="F791" s="25"/>
      <c r="G791" s="25"/>
      <c r="H791" s="25"/>
      <c r="N791" s="5"/>
      <c r="O791" s="6"/>
    </row>
    <row r="792" spans="5:15" ht="12.5" x14ac:dyDescent="0.25">
      <c r="E792" s="25"/>
      <c r="F792" s="25"/>
      <c r="G792" s="25"/>
      <c r="H792" s="25"/>
      <c r="N792" s="5"/>
      <c r="O792" s="6"/>
    </row>
    <row r="793" spans="5:15" ht="12.5" x14ac:dyDescent="0.25">
      <c r="E793" s="25"/>
      <c r="F793" s="25"/>
      <c r="G793" s="25"/>
      <c r="H793" s="25"/>
      <c r="N793" s="5"/>
      <c r="O793" s="6"/>
    </row>
    <row r="794" spans="5:15" ht="12.5" x14ac:dyDescent="0.25">
      <c r="E794" s="25"/>
      <c r="F794" s="25"/>
      <c r="G794" s="25"/>
      <c r="H794" s="25"/>
      <c r="N794" s="5"/>
      <c r="O794" s="6"/>
    </row>
    <row r="795" spans="5:15" ht="12.5" x14ac:dyDescent="0.25">
      <c r="E795" s="25"/>
      <c r="F795" s="25"/>
      <c r="G795" s="25"/>
      <c r="H795" s="25"/>
      <c r="N795" s="5"/>
      <c r="O795" s="6"/>
    </row>
    <row r="796" spans="5:15" ht="12.5" x14ac:dyDescent="0.25">
      <c r="E796" s="25"/>
      <c r="F796" s="25"/>
      <c r="G796" s="25"/>
      <c r="H796" s="25"/>
      <c r="N796" s="5"/>
      <c r="O796" s="6"/>
    </row>
    <row r="797" spans="5:15" ht="12.5" x14ac:dyDescent="0.25">
      <c r="E797" s="25"/>
      <c r="F797" s="25"/>
      <c r="G797" s="25"/>
      <c r="H797" s="25"/>
      <c r="N797" s="5"/>
      <c r="O797" s="6"/>
    </row>
    <row r="798" spans="5:15" ht="12.5" x14ac:dyDescent="0.25">
      <c r="E798" s="25"/>
      <c r="F798" s="25"/>
      <c r="G798" s="25"/>
      <c r="H798" s="25"/>
      <c r="N798" s="5"/>
      <c r="O798" s="6"/>
    </row>
    <row r="799" spans="5:15" ht="12.5" x14ac:dyDescent="0.25">
      <c r="E799" s="25"/>
      <c r="F799" s="25"/>
      <c r="G799" s="25"/>
      <c r="H799" s="25"/>
      <c r="N799" s="5"/>
      <c r="O799" s="6"/>
    </row>
    <row r="800" spans="5:15" ht="12.5" x14ac:dyDescent="0.25">
      <c r="E800" s="25"/>
      <c r="F800" s="25"/>
      <c r="G800" s="25"/>
      <c r="H800" s="25"/>
      <c r="N800" s="5"/>
      <c r="O800" s="6"/>
    </row>
    <row r="801" spans="5:15" ht="12.5" x14ac:dyDescent="0.25">
      <c r="E801" s="25"/>
      <c r="F801" s="25"/>
      <c r="G801" s="25"/>
      <c r="H801" s="25"/>
      <c r="N801" s="5"/>
      <c r="O801" s="6"/>
    </row>
    <row r="802" spans="5:15" ht="12.5" x14ac:dyDescent="0.25">
      <c r="E802" s="25"/>
      <c r="F802" s="25"/>
      <c r="G802" s="25"/>
      <c r="H802" s="25"/>
      <c r="N802" s="5"/>
      <c r="O802" s="6"/>
    </row>
    <row r="803" spans="5:15" ht="12.5" x14ac:dyDescent="0.25">
      <c r="E803" s="25"/>
      <c r="F803" s="25"/>
      <c r="G803" s="25"/>
      <c r="H803" s="25"/>
      <c r="N803" s="5"/>
      <c r="O803" s="6"/>
    </row>
    <row r="804" spans="5:15" ht="12.5" x14ac:dyDescent="0.25">
      <c r="E804" s="25"/>
      <c r="F804" s="25"/>
      <c r="G804" s="25"/>
      <c r="H804" s="25"/>
      <c r="N804" s="5"/>
      <c r="O804" s="6"/>
    </row>
    <row r="805" spans="5:15" ht="12.5" x14ac:dyDescent="0.25">
      <c r="E805" s="25"/>
      <c r="F805" s="25"/>
      <c r="G805" s="25"/>
      <c r="H805" s="25"/>
      <c r="N805" s="5"/>
      <c r="O805" s="6"/>
    </row>
    <row r="806" spans="5:15" ht="12.5" x14ac:dyDescent="0.25">
      <c r="E806" s="25"/>
      <c r="F806" s="25"/>
      <c r="G806" s="25"/>
      <c r="H806" s="25"/>
      <c r="N806" s="5"/>
      <c r="O806" s="6"/>
    </row>
    <row r="807" spans="5:15" ht="12.5" x14ac:dyDescent="0.25">
      <c r="E807" s="25"/>
      <c r="F807" s="25"/>
      <c r="G807" s="25"/>
      <c r="H807" s="25"/>
      <c r="N807" s="5"/>
      <c r="O807" s="6"/>
    </row>
    <row r="808" spans="5:15" ht="12.5" x14ac:dyDescent="0.25">
      <c r="E808" s="25"/>
      <c r="F808" s="25"/>
      <c r="G808" s="25"/>
      <c r="H808" s="25"/>
      <c r="N808" s="5"/>
      <c r="O808" s="6"/>
    </row>
    <row r="809" spans="5:15" ht="12.5" x14ac:dyDescent="0.25">
      <c r="E809" s="25"/>
      <c r="F809" s="25"/>
      <c r="G809" s="25"/>
      <c r="H809" s="25"/>
      <c r="N809" s="5"/>
      <c r="O809" s="6"/>
    </row>
    <row r="810" spans="5:15" ht="12.5" x14ac:dyDescent="0.25">
      <c r="E810" s="25"/>
      <c r="F810" s="25"/>
      <c r="G810" s="25"/>
      <c r="H810" s="25"/>
      <c r="N810" s="5"/>
      <c r="O810" s="6"/>
    </row>
    <row r="811" spans="5:15" ht="12.5" x14ac:dyDescent="0.25">
      <c r="E811" s="25"/>
      <c r="F811" s="25"/>
      <c r="G811" s="25"/>
      <c r="H811" s="25"/>
      <c r="N811" s="5"/>
      <c r="O811" s="6"/>
    </row>
    <row r="812" spans="5:15" ht="12.5" x14ac:dyDescent="0.25">
      <c r="E812" s="25"/>
      <c r="F812" s="25"/>
      <c r="G812" s="25"/>
      <c r="H812" s="25"/>
      <c r="N812" s="5"/>
      <c r="O812" s="6"/>
    </row>
    <row r="813" spans="5:15" ht="12.5" x14ac:dyDescent="0.25">
      <c r="E813" s="25"/>
      <c r="F813" s="25"/>
      <c r="G813" s="25"/>
      <c r="H813" s="25"/>
      <c r="N813" s="5"/>
      <c r="O813" s="6"/>
    </row>
    <row r="814" spans="5:15" ht="12.5" x14ac:dyDescent="0.25">
      <c r="E814" s="25"/>
      <c r="F814" s="25"/>
      <c r="G814" s="25"/>
      <c r="H814" s="25"/>
      <c r="N814" s="5"/>
      <c r="O814" s="6"/>
    </row>
    <row r="815" spans="5:15" ht="12.5" x14ac:dyDescent="0.25">
      <c r="E815" s="25"/>
      <c r="F815" s="25"/>
      <c r="G815" s="25"/>
      <c r="H815" s="25"/>
      <c r="N815" s="5"/>
      <c r="O815" s="6"/>
    </row>
    <row r="816" spans="5:15" ht="12.5" x14ac:dyDescent="0.25">
      <c r="E816" s="25"/>
      <c r="F816" s="25"/>
      <c r="G816" s="25"/>
      <c r="H816" s="25"/>
      <c r="N816" s="5"/>
      <c r="O816" s="6"/>
    </row>
    <row r="817" spans="5:15" ht="12.5" x14ac:dyDescent="0.25">
      <c r="E817" s="25"/>
      <c r="F817" s="25"/>
      <c r="G817" s="25"/>
      <c r="H817" s="25"/>
      <c r="N817" s="5"/>
      <c r="O817" s="6"/>
    </row>
    <row r="818" spans="5:15" ht="12.5" x14ac:dyDescent="0.25">
      <c r="E818" s="25"/>
      <c r="F818" s="25"/>
      <c r="G818" s="25"/>
      <c r="H818" s="25"/>
      <c r="N818" s="5"/>
      <c r="O818" s="6"/>
    </row>
    <row r="819" spans="5:15" ht="12.5" x14ac:dyDescent="0.25">
      <c r="E819" s="25"/>
      <c r="F819" s="25"/>
      <c r="G819" s="25"/>
      <c r="H819" s="25"/>
      <c r="N819" s="5"/>
      <c r="O819" s="6"/>
    </row>
    <row r="820" spans="5:15" ht="12.5" x14ac:dyDescent="0.25">
      <c r="E820" s="25"/>
      <c r="F820" s="25"/>
      <c r="G820" s="25"/>
      <c r="H820" s="25"/>
      <c r="N820" s="5"/>
      <c r="O820" s="6"/>
    </row>
    <row r="821" spans="5:15" ht="12.5" x14ac:dyDescent="0.25">
      <c r="E821" s="25"/>
      <c r="F821" s="25"/>
      <c r="G821" s="25"/>
      <c r="H821" s="25"/>
      <c r="N821" s="5"/>
      <c r="O821" s="6"/>
    </row>
    <row r="822" spans="5:15" ht="12.5" x14ac:dyDescent="0.25">
      <c r="E822" s="25"/>
      <c r="F822" s="25"/>
      <c r="G822" s="25"/>
      <c r="H822" s="25"/>
      <c r="N822" s="5"/>
      <c r="O822" s="6"/>
    </row>
    <row r="823" spans="5:15" ht="12.5" x14ac:dyDescent="0.25">
      <c r="E823" s="25"/>
      <c r="F823" s="25"/>
      <c r="G823" s="25"/>
      <c r="H823" s="25"/>
      <c r="N823" s="5"/>
      <c r="O823" s="6"/>
    </row>
    <row r="824" spans="5:15" ht="12.5" x14ac:dyDescent="0.25">
      <c r="E824" s="25"/>
      <c r="F824" s="25"/>
      <c r="G824" s="25"/>
      <c r="H824" s="25"/>
      <c r="N824" s="5"/>
      <c r="O824" s="6"/>
    </row>
    <row r="825" spans="5:15" ht="12.5" x14ac:dyDescent="0.25">
      <c r="E825" s="25"/>
      <c r="F825" s="25"/>
      <c r="G825" s="25"/>
      <c r="H825" s="25"/>
      <c r="N825" s="5"/>
      <c r="O825" s="6"/>
    </row>
    <row r="826" spans="5:15" ht="12.5" x14ac:dyDescent="0.25">
      <c r="E826" s="25"/>
      <c r="F826" s="25"/>
      <c r="G826" s="25"/>
      <c r="H826" s="25"/>
      <c r="N826" s="5"/>
      <c r="O826" s="6"/>
    </row>
    <row r="827" spans="5:15" ht="12.5" x14ac:dyDescent="0.25">
      <c r="E827" s="25"/>
      <c r="F827" s="25"/>
      <c r="G827" s="25"/>
      <c r="H827" s="25"/>
      <c r="N827" s="5"/>
      <c r="O827" s="6"/>
    </row>
    <row r="828" spans="5:15" ht="12.5" x14ac:dyDescent="0.25">
      <c r="E828" s="25"/>
      <c r="F828" s="25"/>
      <c r="G828" s="25"/>
      <c r="H828" s="25"/>
      <c r="N828" s="5"/>
      <c r="O828" s="6"/>
    </row>
    <row r="829" spans="5:15" ht="12.5" x14ac:dyDescent="0.25">
      <c r="E829" s="25"/>
      <c r="F829" s="25"/>
      <c r="G829" s="25"/>
      <c r="H829" s="25"/>
      <c r="N829" s="5"/>
      <c r="O829" s="6"/>
    </row>
    <row r="830" spans="5:15" ht="12.5" x14ac:dyDescent="0.25">
      <c r="E830" s="25"/>
      <c r="F830" s="25"/>
      <c r="G830" s="25"/>
      <c r="H830" s="25"/>
      <c r="N830" s="5"/>
      <c r="O830" s="6"/>
    </row>
    <row r="831" spans="5:15" ht="12.5" x14ac:dyDescent="0.25">
      <c r="E831" s="25"/>
      <c r="F831" s="25"/>
      <c r="G831" s="25"/>
      <c r="H831" s="25"/>
      <c r="N831" s="5"/>
      <c r="O831" s="6"/>
    </row>
    <row r="832" spans="5:15" ht="12.5" x14ac:dyDescent="0.25">
      <c r="E832" s="25"/>
      <c r="F832" s="25"/>
      <c r="G832" s="25"/>
      <c r="H832" s="25"/>
      <c r="N832" s="5"/>
      <c r="O832" s="6"/>
    </row>
    <row r="833" spans="5:15" ht="12.5" x14ac:dyDescent="0.25">
      <c r="E833" s="25"/>
      <c r="F833" s="25"/>
      <c r="G833" s="25"/>
      <c r="H833" s="25"/>
      <c r="N833" s="5"/>
      <c r="O833" s="6"/>
    </row>
    <row r="834" spans="5:15" ht="12.5" x14ac:dyDescent="0.25">
      <c r="E834" s="25"/>
      <c r="F834" s="25"/>
      <c r="G834" s="25"/>
      <c r="H834" s="25"/>
      <c r="N834" s="5"/>
      <c r="O834" s="6"/>
    </row>
    <row r="835" spans="5:15" ht="12.5" x14ac:dyDescent="0.25">
      <c r="E835" s="25"/>
      <c r="F835" s="25"/>
      <c r="G835" s="25"/>
      <c r="H835" s="25"/>
      <c r="N835" s="5"/>
      <c r="O835" s="6"/>
    </row>
    <row r="836" spans="5:15" ht="12.5" x14ac:dyDescent="0.25">
      <c r="E836" s="25"/>
      <c r="F836" s="25"/>
      <c r="G836" s="25"/>
      <c r="H836" s="25"/>
      <c r="N836" s="5"/>
      <c r="O836" s="6"/>
    </row>
    <row r="837" spans="5:15" ht="12.5" x14ac:dyDescent="0.25">
      <c r="E837" s="25"/>
      <c r="F837" s="25"/>
      <c r="G837" s="25"/>
      <c r="H837" s="25"/>
      <c r="N837" s="5"/>
      <c r="O837" s="6"/>
    </row>
    <row r="838" spans="5:15" ht="12.5" x14ac:dyDescent="0.25">
      <c r="E838" s="25"/>
      <c r="F838" s="25"/>
      <c r="G838" s="25"/>
      <c r="H838" s="25"/>
      <c r="N838" s="5"/>
      <c r="O838" s="6"/>
    </row>
    <row r="839" spans="5:15" ht="12.5" x14ac:dyDescent="0.25">
      <c r="E839" s="25"/>
      <c r="F839" s="25"/>
      <c r="G839" s="25"/>
      <c r="H839" s="25"/>
      <c r="N839" s="5"/>
      <c r="O839" s="6"/>
    </row>
    <row r="840" spans="5:15" ht="12.5" x14ac:dyDescent="0.25">
      <c r="E840" s="25"/>
      <c r="F840" s="25"/>
      <c r="G840" s="25"/>
      <c r="H840" s="25"/>
      <c r="N840" s="5"/>
      <c r="O840" s="6"/>
    </row>
    <row r="841" spans="5:15" ht="12.5" x14ac:dyDescent="0.25">
      <c r="E841" s="25"/>
      <c r="F841" s="25"/>
      <c r="G841" s="25"/>
      <c r="H841" s="25"/>
      <c r="N841" s="5"/>
      <c r="O841" s="6"/>
    </row>
    <row r="842" spans="5:15" ht="12.5" x14ac:dyDescent="0.25">
      <c r="E842" s="25"/>
      <c r="F842" s="25"/>
      <c r="G842" s="25"/>
      <c r="H842" s="25"/>
      <c r="N842" s="5"/>
      <c r="O842" s="6"/>
    </row>
    <row r="843" spans="5:15" ht="12.5" x14ac:dyDescent="0.25">
      <c r="E843" s="25"/>
      <c r="F843" s="25"/>
      <c r="G843" s="25"/>
      <c r="H843" s="25"/>
      <c r="N843" s="5"/>
      <c r="O843" s="6"/>
    </row>
    <row r="844" spans="5:15" ht="12.5" x14ac:dyDescent="0.25">
      <c r="E844" s="25"/>
      <c r="F844" s="25"/>
      <c r="G844" s="25"/>
      <c r="H844" s="25"/>
      <c r="N844" s="5"/>
      <c r="O844" s="6"/>
    </row>
    <row r="845" spans="5:15" ht="12.5" x14ac:dyDescent="0.25">
      <c r="E845" s="25"/>
      <c r="F845" s="25"/>
      <c r="G845" s="25"/>
      <c r="H845" s="25"/>
      <c r="N845" s="5"/>
      <c r="O845" s="6"/>
    </row>
    <row r="846" spans="5:15" ht="12.5" x14ac:dyDescent="0.25">
      <c r="E846" s="25"/>
      <c r="F846" s="25"/>
      <c r="G846" s="25"/>
      <c r="H846" s="25"/>
      <c r="N846" s="5"/>
      <c r="O846" s="6"/>
    </row>
    <row r="847" spans="5:15" ht="12.5" x14ac:dyDescent="0.25">
      <c r="E847" s="25"/>
      <c r="F847" s="25"/>
      <c r="G847" s="25"/>
      <c r="H847" s="25"/>
      <c r="N847" s="5"/>
      <c r="O847" s="6"/>
    </row>
    <row r="848" spans="5:15" ht="12.5" x14ac:dyDescent="0.25">
      <c r="E848" s="25"/>
      <c r="F848" s="25"/>
      <c r="G848" s="25"/>
      <c r="H848" s="25"/>
      <c r="N848" s="5"/>
      <c r="O848" s="6"/>
    </row>
    <row r="849" spans="5:15" ht="12.5" x14ac:dyDescent="0.25">
      <c r="E849" s="25"/>
      <c r="F849" s="25"/>
      <c r="G849" s="25"/>
      <c r="H849" s="25"/>
      <c r="N849" s="5"/>
      <c r="O849" s="6"/>
    </row>
    <row r="850" spans="5:15" ht="12.5" x14ac:dyDescent="0.25">
      <c r="E850" s="25"/>
      <c r="F850" s="25"/>
      <c r="G850" s="25"/>
      <c r="H850" s="25"/>
      <c r="N850" s="5"/>
      <c r="O850" s="6"/>
    </row>
    <row r="851" spans="5:15" ht="12.5" x14ac:dyDescent="0.25">
      <c r="E851" s="25"/>
      <c r="F851" s="25"/>
      <c r="G851" s="25"/>
      <c r="H851" s="25"/>
      <c r="N851" s="5"/>
      <c r="O851" s="6"/>
    </row>
    <row r="852" spans="5:15" ht="12.5" x14ac:dyDescent="0.25">
      <c r="E852" s="25"/>
      <c r="F852" s="25"/>
      <c r="G852" s="25"/>
      <c r="H852" s="25"/>
      <c r="N852" s="5"/>
      <c r="O852" s="6"/>
    </row>
    <row r="853" spans="5:15" ht="12.5" x14ac:dyDescent="0.25">
      <c r="E853" s="25"/>
      <c r="F853" s="25"/>
      <c r="G853" s="25"/>
      <c r="H853" s="25"/>
      <c r="N853" s="5"/>
      <c r="O853" s="6"/>
    </row>
    <row r="854" spans="5:15" ht="12.5" x14ac:dyDescent="0.25">
      <c r="E854" s="25"/>
      <c r="F854" s="25"/>
      <c r="G854" s="25"/>
      <c r="H854" s="25"/>
      <c r="N854" s="5"/>
      <c r="O854" s="6"/>
    </row>
    <row r="855" spans="5:15" ht="12.5" x14ac:dyDescent="0.25">
      <c r="E855" s="25"/>
      <c r="F855" s="25"/>
      <c r="G855" s="25"/>
      <c r="H855" s="25"/>
      <c r="N855" s="5"/>
      <c r="O855" s="6"/>
    </row>
    <row r="856" spans="5:15" ht="12.5" x14ac:dyDescent="0.25">
      <c r="E856" s="25"/>
      <c r="F856" s="25"/>
      <c r="G856" s="25"/>
      <c r="H856" s="25"/>
      <c r="N856" s="5"/>
      <c r="O856" s="6"/>
    </row>
    <row r="857" spans="5:15" ht="12.5" x14ac:dyDescent="0.25">
      <c r="E857" s="25"/>
      <c r="F857" s="25"/>
      <c r="G857" s="25"/>
      <c r="H857" s="25"/>
      <c r="N857" s="5"/>
      <c r="O857" s="6"/>
    </row>
    <row r="858" spans="5:15" ht="12.5" x14ac:dyDescent="0.25">
      <c r="E858" s="25"/>
      <c r="F858" s="25"/>
      <c r="G858" s="25"/>
      <c r="H858" s="25"/>
      <c r="N858" s="5"/>
      <c r="O858" s="6"/>
    </row>
    <row r="859" spans="5:15" ht="12.5" x14ac:dyDescent="0.25">
      <c r="E859" s="25"/>
      <c r="F859" s="25"/>
      <c r="G859" s="25"/>
      <c r="H859" s="25"/>
      <c r="N859" s="5"/>
      <c r="O859" s="6"/>
    </row>
    <row r="860" spans="5:15" ht="12.5" x14ac:dyDescent="0.25">
      <c r="E860" s="25"/>
      <c r="F860" s="25"/>
      <c r="G860" s="25"/>
      <c r="H860" s="25"/>
      <c r="N860" s="5"/>
      <c r="O860" s="6"/>
    </row>
    <row r="861" spans="5:15" ht="12.5" x14ac:dyDescent="0.25">
      <c r="E861" s="25"/>
      <c r="F861" s="25"/>
      <c r="G861" s="25"/>
      <c r="H861" s="25"/>
      <c r="N861" s="5"/>
      <c r="O861" s="6"/>
    </row>
    <row r="862" spans="5:15" ht="12.5" x14ac:dyDescent="0.25">
      <c r="E862" s="25"/>
      <c r="F862" s="25"/>
      <c r="G862" s="25"/>
      <c r="H862" s="25"/>
      <c r="N862" s="5"/>
      <c r="O862" s="6"/>
    </row>
    <row r="863" spans="5:15" ht="12.5" x14ac:dyDescent="0.25">
      <c r="E863" s="25"/>
      <c r="F863" s="25"/>
      <c r="G863" s="25"/>
      <c r="H863" s="25"/>
      <c r="N863" s="5"/>
      <c r="O863" s="6"/>
    </row>
    <row r="864" spans="5:15" ht="12.5" x14ac:dyDescent="0.25">
      <c r="E864" s="25"/>
      <c r="F864" s="25"/>
      <c r="G864" s="25"/>
      <c r="H864" s="25"/>
      <c r="N864" s="5"/>
      <c r="O864" s="6"/>
    </row>
    <row r="865" spans="5:15" ht="12.5" x14ac:dyDescent="0.25">
      <c r="E865" s="25"/>
      <c r="F865" s="25"/>
      <c r="G865" s="25"/>
      <c r="H865" s="25"/>
      <c r="N865" s="5"/>
      <c r="O865" s="6"/>
    </row>
    <row r="866" spans="5:15" ht="12.5" x14ac:dyDescent="0.25">
      <c r="E866" s="25"/>
      <c r="F866" s="25"/>
      <c r="G866" s="25"/>
      <c r="H866" s="25"/>
      <c r="N866" s="5"/>
      <c r="O866" s="6"/>
    </row>
    <row r="867" spans="5:15" ht="12.5" x14ac:dyDescent="0.25">
      <c r="E867" s="25"/>
      <c r="F867" s="25"/>
      <c r="G867" s="25"/>
      <c r="H867" s="25"/>
      <c r="N867" s="5"/>
      <c r="O867" s="6"/>
    </row>
    <row r="868" spans="5:15" ht="12.5" x14ac:dyDescent="0.25">
      <c r="E868" s="25"/>
      <c r="F868" s="25"/>
      <c r="G868" s="25"/>
      <c r="H868" s="25"/>
      <c r="N868" s="5"/>
      <c r="O868" s="6"/>
    </row>
    <row r="869" spans="5:15" ht="12.5" x14ac:dyDescent="0.25">
      <c r="E869" s="25"/>
      <c r="F869" s="25"/>
      <c r="G869" s="25"/>
      <c r="H869" s="25"/>
      <c r="N869" s="5"/>
      <c r="O869" s="6"/>
    </row>
    <row r="870" spans="5:15" ht="12.5" x14ac:dyDescent="0.25">
      <c r="E870" s="25"/>
      <c r="F870" s="25"/>
      <c r="G870" s="25"/>
      <c r="H870" s="25"/>
      <c r="N870" s="5"/>
      <c r="O870" s="6"/>
    </row>
    <row r="871" spans="5:15" ht="12.5" x14ac:dyDescent="0.25">
      <c r="E871" s="25"/>
      <c r="F871" s="25"/>
      <c r="G871" s="25"/>
      <c r="H871" s="25"/>
      <c r="N871" s="5"/>
      <c r="O871" s="6"/>
    </row>
    <row r="872" spans="5:15" ht="12.5" x14ac:dyDescent="0.25">
      <c r="E872" s="25"/>
      <c r="F872" s="25"/>
      <c r="G872" s="25"/>
      <c r="H872" s="25"/>
      <c r="N872" s="5"/>
      <c r="O872" s="6"/>
    </row>
    <row r="873" spans="5:15" ht="12.5" x14ac:dyDescent="0.25">
      <c r="E873" s="25"/>
      <c r="F873" s="25"/>
      <c r="G873" s="25"/>
      <c r="H873" s="25"/>
      <c r="N873" s="5"/>
      <c r="O873" s="6"/>
    </row>
    <row r="874" spans="5:15" ht="12.5" x14ac:dyDescent="0.25">
      <c r="E874" s="25"/>
      <c r="F874" s="25"/>
      <c r="G874" s="25"/>
      <c r="H874" s="25"/>
      <c r="N874" s="5"/>
      <c r="O874" s="6"/>
    </row>
    <row r="875" spans="5:15" ht="12.5" x14ac:dyDescent="0.25">
      <c r="E875" s="25"/>
      <c r="F875" s="25"/>
      <c r="G875" s="25"/>
      <c r="H875" s="25"/>
      <c r="N875" s="5"/>
      <c r="O875" s="6"/>
    </row>
    <row r="876" spans="5:15" ht="12.5" x14ac:dyDescent="0.25">
      <c r="E876" s="25"/>
      <c r="F876" s="25"/>
      <c r="G876" s="25"/>
      <c r="H876" s="25"/>
      <c r="N876" s="5"/>
      <c r="O876" s="6"/>
    </row>
    <row r="877" spans="5:15" ht="12.5" x14ac:dyDescent="0.25">
      <c r="E877" s="25"/>
      <c r="F877" s="25"/>
      <c r="G877" s="25"/>
      <c r="H877" s="25"/>
      <c r="N877" s="5"/>
      <c r="O877" s="6"/>
    </row>
    <row r="878" spans="5:15" ht="12.5" x14ac:dyDescent="0.25">
      <c r="E878" s="25"/>
      <c r="F878" s="25"/>
      <c r="G878" s="25"/>
      <c r="H878" s="25"/>
      <c r="N878" s="5"/>
      <c r="O878" s="6"/>
    </row>
    <row r="879" spans="5:15" ht="12.5" x14ac:dyDescent="0.25">
      <c r="E879" s="25"/>
      <c r="F879" s="25"/>
      <c r="G879" s="25"/>
      <c r="H879" s="25"/>
      <c r="N879" s="5"/>
      <c r="O879" s="6"/>
    </row>
    <row r="880" spans="5:15" ht="12.5" x14ac:dyDescent="0.25">
      <c r="E880" s="25"/>
      <c r="F880" s="25"/>
      <c r="G880" s="25"/>
      <c r="H880" s="25"/>
      <c r="N880" s="5"/>
      <c r="O880" s="6"/>
    </row>
    <row r="881" spans="5:15" ht="12.5" x14ac:dyDescent="0.25">
      <c r="E881" s="25"/>
      <c r="F881" s="25"/>
      <c r="G881" s="25"/>
      <c r="H881" s="25"/>
      <c r="N881" s="5"/>
      <c r="O881" s="6"/>
    </row>
    <row r="882" spans="5:15" ht="12.5" x14ac:dyDescent="0.25">
      <c r="E882" s="25"/>
      <c r="F882" s="25"/>
      <c r="G882" s="25"/>
      <c r="H882" s="25"/>
      <c r="N882" s="5"/>
      <c r="O882" s="6"/>
    </row>
    <row r="883" spans="5:15" ht="12.5" x14ac:dyDescent="0.25">
      <c r="E883" s="25"/>
      <c r="F883" s="25"/>
      <c r="G883" s="25"/>
      <c r="H883" s="25"/>
      <c r="N883" s="5"/>
      <c r="O883" s="6"/>
    </row>
    <row r="884" spans="5:15" ht="12.5" x14ac:dyDescent="0.25">
      <c r="E884" s="25"/>
      <c r="F884" s="25"/>
      <c r="G884" s="25"/>
      <c r="H884" s="25"/>
      <c r="N884" s="5"/>
      <c r="O884" s="6"/>
    </row>
    <row r="885" spans="5:15" ht="12.5" x14ac:dyDescent="0.25">
      <c r="E885" s="25"/>
      <c r="F885" s="25"/>
      <c r="G885" s="25"/>
      <c r="H885" s="25"/>
      <c r="N885" s="5"/>
      <c r="O885" s="6"/>
    </row>
    <row r="886" spans="5:15" ht="12.5" x14ac:dyDescent="0.25">
      <c r="E886" s="25"/>
      <c r="F886" s="25"/>
      <c r="G886" s="25"/>
      <c r="H886" s="25"/>
      <c r="N886" s="5"/>
      <c r="O886" s="6"/>
    </row>
    <row r="887" spans="5:15" ht="12.5" x14ac:dyDescent="0.25">
      <c r="E887" s="25"/>
      <c r="F887" s="25"/>
      <c r="G887" s="25"/>
      <c r="H887" s="25"/>
      <c r="N887" s="5"/>
      <c r="O887" s="6"/>
    </row>
    <row r="888" spans="5:15" ht="12.5" x14ac:dyDescent="0.25">
      <c r="E888" s="25"/>
      <c r="F888" s="25"/>
      <c r="G888" s="25"/>
      <c r="H888" s="25"/>
      <c r="N888" s="5"/>
      <c r="O888" s="6"/>
    </row>
    <row r="889" spans="5:15" ht="12.5" x14ac:dyDescent="0.25">
      <c r="E889" s="25"/>
      <c r="F889" s="25"/>
      <c r="G889" s="25"/>
      <c r="H889" s="25"/>
      <c r="N889" s="5"/>
      <c r="O889" s="6"/>
    </row>
    <row r="890" spans="5:15" ht="12.5" x14ac:dyDescent="0.25">
      <c r="E890" s="25"/>
      <c r="F890" s="25"/>
      <c r="G890" s="25"/>
      <c r="H890" s="25"/>
      <c r="N890" s="5"/>
      <c r="O890" s="6"/>
    </row>
    <row r="891" spans="5:15" ht="12.5" x14ac:dyDescent="0.25">
      <c r="E891" s="25"/>
      <c r="F891" s="25"/>
      <c r="G891" s="25"/>
      <c r="H891" s="25"/>
      <c r="N891" s="5"/>
      <c r="O891" s="6"/>
    </row>
    <row r="892" spans="5:15" ht="12.5" x14ac:dyDescent="0.25">
      <c r="E892" s="25"/>
      <c r="F892" s="25"/>
      <c r="G892" s="25"/>
      <c r="H892" s="25"/>
      <c r="N892" s="5"/>
      <c r="O892" s="6"/>
    </row>
    <row r="893" spans="5:15" ht="12.5" x14ac:dyDescent="0.25">
      <c r="E893" s="25"/>
      <c r="F893" s="25"/>
      <c r="G893" s="25"/>
      <c r="H893" s="25"/>
      <c r="N893" s="5"/>
      <c r="O893" s="6"/>
    </row>
    <row r="894" spans="5:15" ht="12.5" x14ac:dyDescent="0.25">
      <c r="E894" s="25"/>
      <c r="F894" s="25"/>
      <c r="G894" s="25"/>
      <c r="H894" s="25"/>
      <c r="N894" s="5"/>
      <c r="O894" s="6"/>
    </row>
    <row r="895" spans="5:15" ht="12.5" x14ac:dyDescent="0.25">
      <c r="E895" s="25"/>
      <c r="F895" s="25"/>
      <c r="G895" s="25"/>
      <c r="H895" s="25"/>
      <c r="N895" s="5"/>
      <c r="O895" s="6"/>
    </row>
    <row r="896" spans="5:15" ht="12.5" x14ac:dyDescent="0.25">
      <c r="E896" s="25"/>
      <c r="F896" s="25"/>
      <c r="G896" s="25"/>
      <c r="H896" s="25"/>
      <c r="N896" s="5"/>
      <c r="O896" s="6"/>
    </row>
    <row r="897" spans="5:15" ht="12.5" x14ac:dyDescent="0.25">
      <c r="E897" s="25"/>
      <c r="F897" s="25"/>
      <c r="G897" s="25"/>
      <c r="H897" s="25"/>
      <c r="N897" s="5"/>
      <c r="O897" s="6"/>
    </row>
    <row r="898" spans="5:15" ht="12.5" x14ac:dyDescent="0.25">
      <c r="E898" s="25"/>
      <c r="F898" s="25"/>
      <c r="G898" s="25"/>
      <c r="H898" s="25"/>
      <c r="N898" s="5"/>
      <c r="O898" s="6"/>
    </row>
    <row r="899" spans="5:15" ht="12.5" x14ac:dyDescent="0.25">
      <c r="E899" s="25"/>
      <c r="F899" s="25"/>
      <c r="G899" s="25"/>
      <c r="H899" s="25"/>
      <c r="N899" s="5"/>
      <c r="O899" s="6"/>
    </row>
    <row r="900" spans="5:15" ht="12.5" x14ac:dyDescent="0.25">
      <c r="E900" s="25"/>
      <c r="F900" s="25"/>
      <c r="G900" s="25"/>
      <c r="H900" s="25"/>
      <c r="N900" s="5"/>
      <c r="O900" s="6"/>
    </row>
    <row r="901" spans="5:15" ht="12.5" x14ac:dyDescent="0.25">
      <c r="E901" s="25"/>
      <c r="F901" s="25"/>
      <c r="G901" s="25"/>
      <c r="H901" s="25"/>
      <c r="N901" s="5"/>
      <c r="O901" s="6"/>
    </row>
    <row r="902" spans="5:15" ht="12.5" x14ac:dyDescent="0.25">
      <c r="E902" s="25"/>
      <c r="F902" s="25"/>
      <c r="G902" s="25"/>
      <c r="H902" s="25"/>
      <c r="N902" s="5"/>
      <c r="O902" s="6"/>
    </row>
    <row r="903" spans="5:15" ht="12.5" x14ac:dyDescent="0.25">
      <c r="E903" s="25"/>
      <c r="F903" s="25"/>
      <c r="G903" s="25"/>
      <c r="H903" s="25"/>
      <c r="N903" s="5"/>
      <c r="O903" s="6"/>
    </row>
    <row r="904" spans="5:15" ht="12.5" x14ac:dyDescent="0.25">
      <c r="E904" s="25"/>
      <c r="F904" s="25"/>
      <c r="G904" s="25"/>
      <c r="H904" s="25"/>
      <c r="N904" s="5"/>
      <c r="O904" s="6"/>
    </row>
    <row r="905" spans="5:15" ht="12.5" x14ac:dyDescent="0.25">
      <c r="E905" s="25"/>
      <c r="F905" s="25"/>
      <c r="G905" s="25"/>
      <c r="H905" s="25"/>
      <c r="N905" s="5"/>
      <c r="O905" s="6"/>
    </row>
    <row r="906" spans="5:15" ht="12.5" x14ac:dyDescent="0.25">
      <c r="E906" s="25"/>
      <c r="F906" s="25"/>
      <c r="G906" s="25"/>
      <c r="H906" s="25"/>
      <c r="N906" s="5"/>
      <c r="O906" s="6"/>
    </row>
    <row r="907" spans="5:15" ht="12.5" x14ac:dyDescent="0.25">
      <c r="E907" s="25"/>
      <c r="F907" s="25"/>
      <c r="G907" s="25"/>
      <c r="H907" s="25"/>
      <c r="N907" s="5"/>
      <c r="O907" s="6"/>
    </row>
    <row r="908" spans="5:15" ht="12.5" x14ac:dyDescent="0.25">
      <c r="E908" s="25"/>
      <c r="F908" s="25"/>
      <c r="G908" s="25"/>
      <c r="H908" s="25"/>
      <c r="N908" s="5"/>
      <c r="O908" s="6"/>
    </row>
    <row r="909" spans="5:15" ht="12.5" x14ac:dyDescent="0.25">
      <c r="E909" s="25"/>
      <c r="F909" s="25"/>
      <c r="G909" s="25"/>
      <c r="H909" s="25"/>
      <c r="N909" s="5"/>
      <c r="O909" s="6"/>
    </row>
    <row r="910" spans="5:15" ht="12.5" x14ac:dyDescent="0.25">
      <c r="E910" s="25"/>
      <c r="F910" s="25"/>
      <c r="G910" s="25"/>
      <c r="H910" s="25"/>
      <c r="N910" s="5"/>
      <c r="O910" s="6"/>
    </row>
    <row r="911" spans="5:15" ht="12.5" x14ac:dyDescent="0.25">
      <c r="E911" s="25"/>
      <c r="F911" s="25"/>
      <c r="G911" s="25"/>
      <c r="H911" s="25"/>
      <c r="N911" s="5"/>
      <c r="O911" s="6"/>
    </row>
    <row r="912" spans="5:15" ht="12.5" x14ac:dyDescent="0.25">
      <c r="E912" s="25"/>
      <c r="F912" s="25"/>
      <c r="G912" s="25"/>
      <c r="H912" s="25"/>
      <c r="N912" s="5"/>
      <c r="O912" s="6"/>
    </row>
    <row r="913" spans="5:15" ht="12.5" x14ac:dyDescent="0.25">
      <c r="E913" s="25"/>
      <c r="F913" s="25"/>
      <c r="G913" s="25"/>
      <c r="H913" s="25"/>
      <c r="N913" s="5"/>
      <c r="O913" s="6"/>
    </row>
    <row r="914" spans="5:15" ht="12.5" x14ac:dyDescent="0.25">
      <c r="E914" s="25"/>
      <c r="F914" s="25"/>
      <c r="G914" s="25"/>
      <c r="H914" s="25"/>
      <c r="N914" s="5"/>
      <c r="O914" s="6"/>
    </row>
    <row r="915" spans="5:15" ht="12.5" x14ac:dyDescent="0.25">
      <c r="E915" s="25"/>
      <c r="F915" s="25"/>
      <c r="G915" s="25"/>
      <c r="H915" s="25"/>
      <c r="N915" s="5"/>
      <c r="O915" s="6"/>
    </row>
    <row r="916" spans="5:15" ht="12.5" x14ac:dyDescent="0.25">
      <c r="E916" s="25"/>
      <c r="F916" s="25"/>
      <c r="G916" s="25"/>
      <c r="H916" s="25"/>
      <c r="N916" s="5"/>
      <c r="O916" s="6"/>
    </row>
    <row r="917" spans="5:15" ht="12.5" x14ac:dyDescent="0.25">
      <c r="E917" s="25"/>
      <c r="F917" s="25"/>
      <c r="G917" s="25"/>
      <c r="H917" s="25"/>
      <c r="N917" s="5"/>
      <c r="O917" s="6"/>
    </row>
    <row r="918" spans="5:15" ht="12.5" x14ac:dyDescent="0.25">
      <c r="E918" s="25"/>
      <c r="F918" s="25"/>
      <c r="G918" s="25"/>
      <c r="H918" s="25"/>
      <c r="N918" s="5"/>
      <c r="O918" s="6"/>
    </row>
    <row r="919" spans="5:15" ht="12.5" x14ac:dyDescent="0.25">
      <c r="E919" s="25"/>
      <c r="F919" s="25"/>
      <c r="G919" s="25"/>
      <c r="H919" s="25"/>
      <c r="N919" s="5"/>
      <c r="O919" s="6"/>
    </row>
    <row r="920" spans="5:15" ht="12.5" x14ac:dyDescent="0.25">
      <c r="E920" s="25"/>
      <c r="F920" s="25"/>
      <c r="G920" s="25"/>
      <c r="H920" s="25"/>
      <c r="N920" s="5"/>
      <c r="O920" s="6"/>
    </row>
    <row r="921" spans="5:15" ht="12.5" x14ac:dyDescent="0.25">
      <c r="E921" s="25"/>
      <c r="F921" s="25"/>
      <c r="G921" s="25"/>
      <c r="H921" s="25"/>
      <c r="N921" s="5"/>
      <c r="O921" s="6"/>
    </row>
    <row r="922" spans="5:15" ht="12.5" x14ac:dyDescent="0.25">
      <c r="E922" s="25"/>
      <c r="F922" s="25"/>
      <c r="G922" s="25"/>
      <c r="H922" s="25"/>
      <c r="N922" s="5"/>
      <c r="O922" s="6"/>
    </row>
    <row r="923" spans="5:15" ht="12.5" x14ac:dyDescent="0.25">
      <c r="E923" s="25"/>
      <c r="F923" s="25"/>
      <c r="G923" s="25"/>
      <c r="H923" s="25"/>
      <c r="N923" s="5"/>
      <c r="O923" s="6"/>
    </row>
    <row r="924" spans="5:15" ht="12.5" x14ac:dyDescent="0.25">
      <c r="E924" s="25"/>
      <c r="F924" s="25"/>
      <c r="G924" s="25"/>
      <c r="H924" s="25"/>
      <c r="N924" s="5"/>
      <c r="O924" s="6"/>
    </row>
    <row r="925" spans="5:15" ht="12.5" x14ac:dyDescent="0.25">
      <c r="E925" s="25"/>
      <c r="F925" s="25"/>
      <c r="G925" s="25"/>
      <c r="H925" s="25"/>
      <c r="N925" s="5"/>
      <c r="O925" s="6"/>
    </row>
    <row r="926" spans="5:15" ht="12.5" x14ac:dyDescent="0.25">
      <c r="E926" s="25"/>
      <c r="F926" s="25"/>
      <c r="G926" s="25"/>
      <c r="H926" s="25"/>
      <c r="N926" s="5"/>
      <c r="O926" s="6"/>
    </row>
    <row r="927" spans="5:15" ht="12.5" x14ac:dyDescent="0.25">
      <c r="E927" s="25"/>
      <c r="F927" s="25"/>
      <c r="G927" s="25"/>
      <c r="H927" s="25"/>
      <c r="N927" s="5"/>
      <c r="O927" s="6"/>
    </row>
    <row r="928" spans="5:15" ht="12.5" x14ac:dyDescent="0.25">
      <c r="E928" s="25"/>
      <c r="F928" s="25"/>
      <c r="G928" s="25"/>
      <c r="H928" s="25"/>
      <c r="N928" s="5"/>
      <c r="O928" s="6"/>
    </row>
    <row r="929" spans="5:15" ht="12.5" x14ac:dyDescent="0.25">
      <c r="E929" s="25"/>
      <c r="F929" s="25"/>
      <c r="G929" s="25"/>
      <c r="H929" s="25"/>
      <c r="N929" s="5"/>
      <c r="O929" s="6"/>
    </row>
    <row r="930" spans="5:15" ht="12.5" x14ac:dyDescent="0.25">
      <c r="E930" s="25"/>
      <c r="F930" s="25"/>
      <c r="G930" s="25"/>
      <c r="H930" s="25"/>
      <c r="N930" s="5"/>
      <c r="O930" s="6"/>
    </row>
    <row r="931" spans="5:15" ht="12.5" x14ac:dyDescent="0.25">
      <c r="E931" s="25"/>
      <c r="F931" s="25"/>
      <c r="G931" s="25"/>
      <c r="H931" s="25"/>
      <c r="N931" s="5"/>
      <c r="O931" s="6"/>
    </row>
    <row r="932" spans="5:15" ht="12.5" x14ac:dyDescent="0.25">
      <c r="E932" s="25"/>
      <c r="F932" s="25"/>
      <c r="G932" s="25"/>
      <c r="H932" s="25"/>
      <c r="N932" s="5"/>
      <c r="O932" s="6"/>
    </row>
    <row r="933" spans="5:15" ht="12.5" x14ac:dyDescent="0.25">
      <c r="E933" s="25"/>
      <c r="F933" s="25"/>
      <c r="G933" s="25"/>
      <c r="H933" s="25"/>
      <c r="N933" s="5"/>
      <c r="O933" s="6"/>
    </row>
    <row r="934" spans="5:15" ht="12.5" x14ac:dyDescent="0.25">
      <c r="E934" s="25"/>
      <c r="F934" s="25"/>
      <c r="G934" s="25"/>
      <c r="H934" s="25"/>
      <c r="N934" s="5"/>
      <c r="O934" s="6"/>
    </row>
    <row r="935" spans="5:15" ht="12.5" x14ac:dyDescent="0.25">
      <c r="E935" s="25"/>
      <c r="F935" s="25"/>
      <c r="G935" s="25"/>
      <c r="H935" s="25"/>
      <c r="N935" s="5"/>
      <c r="O935" s="6"/>
    </row>
    <row r="936" spans="5:15" ht="12.5" x14ac:dyDescent="0.25">
      <c r="E936" s="25"/>
      <c r="F936" s="25"/>
      <c r="G936" s="25"/>
      <c r="H936" s="25"/>
      <c r="N936" s="5"/>
      <c r="O936" s="6"/>
    </row>
    <row r="937" spans="5:15" ht="12.5" x14ac:dyDescent="0.25">
      <c r="E937" s="25"/>
      <c r="F937" s="25"/>
      <c r="G937" s="25"/>
      <c r="H937" s="25"/>
      <c r="N937" s="5"/>
      <c r="O937" s="6"/>
    </row>
    <row r="938" spans="5:15" ht="12.5" x14ac:dyDescent="0.25">
      <c r="E938" s="25"/>
      <c r="F938" s="25"/>
      <c r="G938" s="25"/>
      <c r="H938" s="25"/>
      <c r="N938" s="5"/>
      <c r="O938" s="6"/>
    </row>
    <row r="939" spans="5:15" ht="12.5" x14ac:dyDescent="0.25">
      <c r="E939" s="25"/>
      <c r="F939" s="25"/>
      <c r="G939" s="25"/>
      <c r="H939" s="25"/>
      <c r="N939" s="5"/>
      <c r="O939" s="6"/>
    </row>
    <row r="940" spans="5:15" ht="12.5" x14ac:dyDescent="0.25">
      <c r="E940" s="25"/>
      <c r="F940" s="25"/>
      <c r="G940" s="25"/>
      <c r="H940" s="25"/>
      <c r="N940" s="5"/>
      <c r="O940" s="6"/>
    </row>
    <row r="941" spans="5:15" ht="12.5" x14ac:dyDescent="0.25">
      <c r="E941" s="25"/>
      <c r="F941" s="25"/>
      <c r="G941" s="25"/>
      <c r="H941" s="25"/>
      <c r="N941" s="5"/>
      <c r="O941" s="6"/>
    </row>
    <row r="942" spans="5:15" ht="12.5" x14ac:dyDescent="0.25">
      <c r="E942" s="25"/>
      <c r="F942" s="25"/>
      <c r="G942" s="25"/>
      <c r="H942" s="25"/>
      <c r="N942" s="5"/>
      <c r="O942" s="6"/>
    </row>
    <row r="943" spans="5:15" ht="12.5" x14ac:dyDescent="0.25">
      <c r="E943" s="25"/>
      <c r="F943" s="25"/>
      <c r="G943" s="25"/>
      <c r="H943" s="25"/>
      <c r="N943" s="5"/>
      <c r="O943" s="6"/>
    </row>
    <row r="944" spans="5:15" ht="12.5" x14ac:dyDescent="0.25">
      <c r="E944" s="25"/>
      <c r="F944" s="25"/>
      <c r="G944" s="25"/>
      <c r="H944" s="25"/>
      <c r="N944" s="5"/>
      <c r="O944" s="6"/>
    </row>
    <row r="945" spans="5:15" ht="12.5" x14ac:dyDescent="0.25">
      <c r="E945" s="25"/>
      <c r="F945" s="25"/>
      <c r="G945" s="25"/>
      <c r="H945" s="25"/>
      <c r="N945" s="5"/>
      <c r="O945" s="6"/>
    </row>
    <row r="946" spans="5:15" ht="12.5" x14ac:dyDescent="0.25">
      <c r="E946" s="25"/>
      <c r="F946" s="25"/>
      <c r="G946" s="25"/>
      <c r="H946" s="25"/>
      <c r="N946" s="5"/>
      <c r="O946" s="6"/>
    </row>
    <row r="947" spans="5:15" ht="12.5" x14ac:dyDescent="0.25">
      <c r="E947" s="25"/>
      <c r="F947" s="25"/>
      <c r="G947" s="25"/>
      <c r="H947" s="25"/>
      <c r="N947" s="5"/>
      <c r="O947" s="6"/>
    </row>
    <row r="948" spans="5:15" ht="12.5" x14ac:dyDescent="0.25">
      <c r="E948" s="25"/>
      <c r="F948" s="25"/>
      <c r="G948" s="25"/>
      <c r="H948" s="25"/>
      <c r="N948" s="5"/>
      <c r="O948" s="6"/>
    </row>
    <row r="949" spans="5:15" ht="12.5" x14ac:dyDescent="0.25">
      <c r="E949" s="25"/>
      <c r="F949" s="25"/>
      <c r="G949" s="25"/>
      <c r="H949" s="25"/>
      <c r="N949" s="5"/>
      <c r="O949" s="6"/>
    </row>
    <row r="950" spans="5:15" ht="12.5" x14ac:dyDescent="0.25">
      <c r="E950" s="25"/>
      <c r="F950" s="25"/>
      <c r="G950" s="25"/>
      <c r="H950" s="25"/>
      <c r="N950" s="5"/>
      <c r="O950" s="6"/>
    </row>
    <row r="951" spans="5:15" ht="12.5" x14ac:dyDescent="0.25">
      <c r="E951" s="25"/>
      <c r="F951" s="25"/>
      <c r="G951" s="25"/>
      <c r="H951" s="25"/>
      <c r="N951" s="5"/>
      <c r="O951" s="6"/>
    </row>
    <row r="952" spans="5:15" ht="12.5" x14ac:dyDescent="0.25">
      <c r="E952" s="25"/>
      <c r="F952" s="25"/>
      <c r="G952" s="25"/>
      <c r="H952" s="25"/>
      <c r="N952" s="5"/>
      <c r="O952" s="6"/>
    </row>
    <row r="953" spans="5:15" ht="12.5" x14ac:dyDescent="0.25">
      <c r="E953" s="25"/>
      <c r="F953" s="25"/>
      <c r="G953" s="25"/>
      <c r="H953" s="25"/>
      <c r="N953" s="5"/>
      <c r="O953" s="6"/>
    </row>
    <row r="954" spans="5:15" ht="12.5" x14ac:dyDescent="0.25">
      <c r="E954" s="25"/>
      <c r="F954" s="25"/>
      <c r="G954" s="25"/>
      <c r="H954" s="25"/>
      <c r="N954" s="5"/>
      <c r="O954" s="6"/>
    </row>
    <row r="955" spans="5:15" ht="12.5" x14ac:dyDescent="0.25">
      <c r="E955" s="25"/>
      <c r="F955" s="25"/>
      <c r="G955" s="25"/>
      <c r="H955" s="25"/>
      <c r="N955" s="5"/>
      <c r="O955" s="6"/>
    </row>
    <row r="956" spans="5:15" ht="12.5" x14ac:dyDescent="0.25">
      <c r="E956" s="25"/>
      <c r="F956" s="25"/>
      <c r="G956" s="25"/>
      <c r="H956" s="25"/>
      <c r="N956" s="5"/>
      <c r="O956" s="6"/>
    </row>
    <row r="957" spans="5:15" ht="12.5" x14ac:dyDescent="0.25">
      <c r="E957" s="25"/>
      <c r="F957" s="25"/>
      <c r="G957" s="25"/>
      <c r="H957" s="25"/>
      <c r="N957" s="5"/>
      <c r="O957" s="6"/>
    </row>
    <row r="958" spans="5:15" ht="12.5" x14ac:dyDescent="0.25">
      <c r="E958" s="25"/>
      <c r="F958" s="25"/>
      <c r="G958" s="25"/>
      <c r="H958" s="25"/>
      <c r="N958" s="5"/>
      <c r="O958" s="6"/>
    </row>
    <row r="959" spans="5:15" ht="12.5" x14ac:dyDescent="0.25">
      <c r="E959" s="25"/>
      <c r="F959" s="25"/>
      <c r="G959" s="25"/>
      <c r="H959" s="25"/>
      <c r="N959" s="5"/>
      <c r="O959" s="6"/>
    </row>
    <row r="960" spans="5:15" ht="12.5" x14ac:dyDescent="0.25">
      <c r="E960" s="25"/>
      <c r="F960" s="25"/>
      <c r="G960" s="25"/>
      <c r="H960" s="25"/>
      <c r="N960" s="5"/>
      <c r="O960" s="6"/>
    </row>
    <row r="961" spans="5:15" ht="12.5" x14ac:dyDescent="0.25">
      <c r="E961" s="25"/>
      <c r="F961" s="25"/>
      <c r="G961" s="25"/>
      <c r="H961" s="25"/>
      <c r="N961" s="5"/>
      <c r="O961" s="6"/>
    </row>
    <row r="962" spans="5:15" ht="12.5" x14ac:dyDescent="0.25">
      <c r="E962" s="25"/>
      <c r="F962" s="25"/>
      <c r="G962" s="25"/>
      <c r="H962" s="25"/>
      <c r="N962" s="5"/>
      <c r="O962" s="6"/>
    </row>
    <row r="963" spans="5:15" ht="12.5" x14ac:dyDescent="0.25">
      <c r="E963" s="25"/>
      <c r="F963" s="25"/>
      <c r="G963" s="25"/>
      <c r="H963" s="25"/>
      <c r="N963" s="5"/>
      <c r="O963" s="6"/>
    </row>
    <row r="964" spans="5:15" ht="12.5" x14ac:dyDescent="0.25">
      <c r="E964" s="25"/>
      <c r="F964" s="25"/>
      <c r="G964" s="25"/>
      <c r="H964" s="25"/>
      <c r="N964" s="5"/>
      <c r="O964" s="6"/>
    </row>
    <row r="965" spans="5:15" ht="12.5" x14ac:dyDescent="0.25">
      <c r="E965" s="25"/>
      <c r="F965" s="25"/>
      <c r="G965" s="25"/>
      <c r="H965" s="25"/>
      <c r="N965" s="5"/>
      <c r="O965" s="6"/>
    </row>
    <row r="966" spans="5:15" ht="12.5" x14ac:dyDescent="0.25">
      <c r="E966" s="25"/>
      <c r="F966" s="25"/>
      <c r="G966" s="25"/>
      <c r="H966" s="25"/>
      <c r="N966" s="5"/>
      <c r="O966" s="6"/>
    </row>
    <row r="967" spans="5:15" ht="12.5" x14ac:dyDescent="0.25">
      <c r="E967" s="25"/>
      <c r="F967" s="25"/>
      <c r="G967" s="25"/>
      <c r="H967" s="25"/>
      <c r="N967" s="5"/>
      <c r="O967" s="6"/>
    </row>
    <row r="968" spans="5:15" ht="12.5" x14ac:dyDescent="0.25">
      <c r="E968" s="25"/>
      <c r="F968" s="25"/>
      <c r="G968" s="25"/>
      <c r="H968" s="25"/>
      <c r="N968" s="5"/>
      <c r="O968" s="6"/>
    </row>
    <row r="969" spans="5:15" ht="12.5" x14ac:dyDescent="0.25">
      <c r="E969" s="25"/>
      <c r="F969" s="25"/>
      <c r="G969" s="25"/>
      <c r="H969" s="25"/>
      <c r="N969" s="5"/>
      <c r="O969" s="6"/>
    </row>
    <row r="970" spans="5:15" ht="12.5" x14ac:dyDescent="0.25">
      <c r="E970" s="25"/>
      <c r="F970" s="25"/>
      <c r="G970" s="25"/>
      <c r="H970" s="25"/>
      <c r="N970" s="5"/>
      <c r="O970" s="6"/>
    </row>
    <row r="971" spans="5:15" ht="12.5" x14ac:dyDescent="0.25">
      <c r="E971" s="25"/>
      <c r="F971" s="25"/>
      <c r="G971" s="25"/>
      <c r="H971" s="25"/>
      <c r="N971" s="5"/>
      <c r="O971" s="6"/>
    </row>
    <row r="972" spans="5:15" ht="12.5" x14ac:dyDescent="0.25">
      <c r="E972" s="25"/>
      <c r="F972" s="25"/>
      <c r="G972" s="25"/>
      <c r="H972" s="25"/>
      <c r="N972" s="5"/>
      <c r="O972" s="6"/>
    </row>
    <row r="973" spans="5:15" ht="12.5" x14ac:dyDescent="0.25">
      <c r="E973" s="25"/>
      <c r="F973" s="25"/>
      <c r="G973" s="25"/>
      <c r="H973" s="25"/>
      <c r="N973" s="5"/>
      <c r="O973" s="6"/>
    </row>
    <row r="974" spans="5:15" ht="12.5" x14ac:dyDescent="0.25">
      <c r="E974" s="25"/>
      <c r="F974" s="25"/>
      <c r="G974" s="25"/>
      <c r="H974" s="25"/>
      <c r="N974" s="5"/>
      <c r="O974" s="6"/>
    </row>
    <row r="975" spans="5:15" ht="12.5" x14ac:dyDescent="0.25">
      <c r="E975" s="25"/>
      <c r="F975" s="25"/>
      <c r="G975" s="25"/>
      <c r="H975" s="25"/>
      <c r="N975" s="5"/>
      <c r="O975" s="6"/>
    </row>
    <row r="976" spans="5:15" ht="12.5" x14ac:dyDescent="0.25">
      <c r="E976" s="25"/>
      <c r="F976" s="25"/>
      <c r="G976" s="25"/>
      <c r="H976" s="25"/>
      <c r="N976" s="5"/>
      <c r="O976" s="6"/>
    </row>
    <row r="977" spans="5:15" ht="12.5" x14ac:dyDescent="0.25">
      <c r="E977" s="25"/>
      <c r="F977" s="25"/>
      <c r="G977" s="25"/>
      <c r="H977" s="25"/>
      <c r="N977" s="5"/>
      <c r="O977" s="6"/>
    </row>
    <row r="978" spans="5:15" ht="12.5" x14ac:dyDescent="0.25">
      <c r="E978" s="25"/>
      <c r="F978" s="25"/>
      <c r="G978" s="25"/>
      <c r="H978" s="25"/>
      <c r="N978" s="5"/>
      <c r="O978" s="6"/>
    </row>
    <row r="979" spans="5:15" ht="12.5" x14ac:dyDescent="0.25">
      <c r="E979" s="25"/>
      <c r="F979" s="25"/>
      <c r="G979" s="25"/>
      <c r="H979" s="25"/>
      <c r="N979" s="5"/>
      <c r="O979" s="6"/>
    </row>
    <row r="980" spans="5:15" ht="12.5" x14ac:dyDescent="0.25">
      <c r="E980" s="25"/>
      <c r="F980" s="25"/>
      <c r="G980" s="25"/>
      <c r="H980" s="25"/>
      <c r="N980" s="5"/>
      <c r="O980" s="6"/>
    </row>
    <row r="981" spans="5:15" ht="12.5" x14ac:dyDescent="0.25">
      <c r="E981" s="25"/>
      <c r="F981" s="25"/>
      <c r="G981" s="25"/>
      <c r="H981" s="25"/>
      <c r="N981" s="5"/>
      <c r="O981" s="6"/>
    </row>
    <row r="982" spans="5:15" ht="12.5" x14ac:dyDescent="0.25">
      <c r="E982" s="25"/>
      <c r="F982" s="25"/>
      <c r="G982" s="25"/>
      <c r="H982" s="25"/>
      <c r="N982" s="5"/>
      <c r="O982" s="6"/>
    </row>
    <row r="983" spans="5:15" ht="12.5" x14ac:dyDescent="0.25">
      <c r="E983" s="25"/>
      <c r="F983" s="25"/>
      <c r="G983" s="25"/>
      <c r="H983" s="25"/>
      <c r="N983" s="5"/>
      <c r="O983" s="6"/>
    </row>
    <row r="984" spans="5:15" ht="12.5" x14ac:dyDescent="0.25">
      <c r="E984" s="25"/>
      <c r="F984" s="25"/>
      <c r="G984" s="25"/>
      <c r="H984" s="25"/>
      <c r="N984" s="5"/>
      <c r="O984" s="6"/>
    </row>
    <row r="985" spans="5:15" ht="12.5" x14ac:dyDescent="0.25">
      <c r="E985" s="25"/>
      <c r="F985" s="25"/>
      <c r="G985" s="25"/>
      <c r="H985" s="25"/>
      <c r="N985" s="5"/>
      <c r="O985" s="6"/>
    </row>
    <row r="986" spans="5:15" ht="12.5" x14ac:dyDescent="0.25">
      <c r="E986" s="25"/>
      <c r="F986" s="25"/>
      <c r="G986" s="25"/>
      <c r="H986" s="25"/>
      <c r="N986" s="5"/>
      <c r="O986" s="6"/>
    </row>
    <row r="987" spans="5:15" ht="12.5" x14ac:dyDescent="0.25">
      <c r="E987" s="25"/>
      <c r="F987" s="25"/>
      <c r="G987" s="25"/>
      <c r="H987" s="25"/>
      <c r="N987" s="5"/>
      <c r="O987" s="6"/>
    </row>
    <row r="988" spans="5:15" ht="12.5" x14ac:dyDescent="0.25">
      <c r="E988" s="25"/>
      <c r="F988" s="25"/>
      <c r="G988" s="25"/>
      <c r="H988" s="25"/>
      <c r="N988" s="5"/>
      <c r="O988" s="6"/>
    </row>
    <row r="989" spans="5:15" ht="12.5" x14ac:dyDescent="0.25">
      <c r="E989" s="25"/>
      <c r="F989" s="25"/>
      <c r="G989" s="25"/>
      <c r="H989" s="25"/>
      <c r="N989" s="5"/>
      <c r="O989" s="6"/>
    </row>
    <row r="990" spans="5:15" ht="12.5" x14ac:dyDescent="0.25">
      <c r="E990" s="25"/>
      <c r="F990" s="25"/>
      <c r="G990" s="25"/>
      <c r="H990" s="25"/>
      <c r="N990" s="5"/>
      <c r="O990" s="6"/>
    </row>
    <row r="991" spans="5:15" ht="12.5" x14ac:dyDescent="0.25">
      <c r="E991" s="25"/>
      <c r="F991" s="25"/>
      <c r="G991" s="25"/>
      <c r="H991" s="25"/>
      <c r="N991" s="5"/>
      <c r="O991" s="6"/>
    </row>
    <row r="992" spans="5:15" ht="12.5" x14ac:dyDescent="0.25">
      <c r="E992" s="25"/>
      <c r="F992" s="25"/>
      <c r="G992" s="25"/>
      <c r="H992" s="25"/>
      <c r="N992" s="5"/>
      <c r="O992" s="6"/>
    </row>
    <row r="993" spans="5:15" ht="12.5" x14ac:dyDescent="0.25">
      <c r="E993" s="25"/>
      <c r="F993" s="25"/>
      <c r="G993" s="25"/>
      <c r="H993" s="25"/>
      <c r="N993" s="5"/>
      <c r="O993" s="6"/>
    </row>
    <row r="994" spans="5:15" ht="12.5" x14ac:dyDescent="0.25">
      <c r="E994" s="25"/>
      <c r="F994" s="25"/>
      <c r="G994" s="25"/>
      <c r="H994" s="25"/>
      <c r="N994" s="5"/>
      <c r="O994" s="6"/>
    </row>
    <row r="995" spans="5:15" ht="12.5" x14ac:dyDescent="0.25">
      <c r="E995" s="25"/>
      <c r="F995" s="25"/>
      <c r="G995" s="25"/>
      <c r="H995" s="25"/>
      <c r="N995" s="5"/>
      <c r="O995" s="6"/>
    </row>
    <row r="996" spans="5:15" ht="12.5" x14ac:dyDescent="0.25">
      <c r="E996" s="25"/>
      <c r="F996" s="25"/>
      <c r="G996" s="25"/>
      <c r="H996" s="25"/>
      <c r="N996" s="5"/>
      <c r="O996" s="6"/>
    </row>
    <row r="997" spans="5:15" ht="12.5" x14ac:dyDescent="0.25">
      <c r="E997" s="25"/>
      <c r="F997" s="25"/>
      <c r="G997" s="25"/>
      <c r="H997" s="25"/>
      <c r="N997" s="5"/>
      <c r="O997" s="6"/>
    </row>
    <row r="998" spans="5:15" ht="12.5" x14ac:dyDescent="0.25">
      <c r="E998" s="25"/>
      <c r="F998" s="25"/>
      <c r="G998" s="25"/>
      <c r="H998" s="25"/>
      <c r="N998" s="5"/>
      <c r="O998" s="6"/>
    </row>
    <row r="999" spans="5:15" ht="12.5" x14ac:dyDescent="0.25">
      <c r="E999" s="25"/>
      <c r="F999" s="25"/>
      <c r="G999" s="25"/>
      <c r="H999" s="25"/>
      <c r="N999" s="5"/>
      <c r="O999" s="6"/>
    </row>
    <row r="1000" spans="5:15" ht="12.5" x14ac:dyDescent="0.25">
      <c r="E1000" s="25"/>
      <c r="F1000" s="25"/>
      <c r="G1000" s="25"/>
      <c r="H1000" s="25"/>
      <c r="N1000" s="5"/>
      <c r="O1000" s="6"/>
    </row>
    <row r="1001" spans="5:15" ht="12.5" x14ac:dyDescent="0.25">
      <c r="E1001" s="25"/>
      <c r="F1001" s="25"/>
      <c r="G1001" s="25"/>
      <c r="H1001" s="25"/>
      <c r="N1001" s="5"/>
      <c r="O1001" s="6"/>
    </row>
    <row r="1002" spans="5:15" ht="12.5" x14ac:dyDescent="0.25">
      <c r="E1002" s="25"/>
      <c r="F1002" s="25"/>
      <c r="G1002" s="25"/>
      <c r="H1002" s="25"/>
      <c r="N1002" s="5"/>
      <c r="O1002" s="6"/>
    </row>
    <row r="1003" spans="5:15" ht="12.5" x14ac:dyDescent="0.25">
      <c r="E1003" s="25"/>
      <c r="F1003" s="25"/>
      <c r="G1003" s="25"/>
      <c r="H1003" s="25"/>
      <c r="N1003" s="5"/>
      <c r="O1003" s="6"/>
    </row>
  </sheetData>
  <sortState xmlns:xlrd2="http://schemas.microsoft.com/office/spreadsheetml/2017/richdata2" ref="A22:S191">
    <sortCondition ref="B22:B191"/>
    <sortCondition ref="A22:A191"/>
  </sortState>
  <mergeCells count="2">
    <mergeCell ref="S1:T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Rekap_all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Dr.Ir.Rinaldi Munir</dc:creator>
  <cp:lastModifiedBy>Dr.Ir.Rinaldi Munir</cp:lastModifiedBy>
  <dcterms:created xsi:type="dcterms:W3CDTF">2021-12-17T12:40:45Z</dcterms:created>
  <dcterms:modified xsi:type="dcterms:W3CDTF">2021-12-28T13:56:17Z</dcterms:modified>
</cp:coreProperties>
</file>